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image/jpeg" Extension="jpe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roats" sheetId="1" r:id="rId4"/>
    <sheet state="visible" name="Monzhar" sheetId="2" r:id="rId5"/>
    <sheet state="visible" name="Pasta " sheetId="3" r:id="rId6"/>
    <sheet state="visible" name="AVK" sheetId="4" r:id="rId7"/>
  </sheets>
  <definedNames>
    <definedName name="Excel_BuiltIn_Print_Area_1">#REF!</definedName>
    <definedName name="Дата">#REF!</definedName>
    <definedName name="ват">#REF!</definedName>
    <definedName name="Excel_BuiltIn_Print_Area_1_1">#REF!</definedName>
  </definedNames>
  <calcPr/>
</workbook>
</file>

<file path=xl/sharedStrings.xml><?xml version="1.0" encoding="utf-8"?>
<sst xmlns="http://schemas.openxmlformats.org/spreadsheetml/2006/main" count="506" uniqueCount="332">
  <si>
    <t>№</t>
  </si>
  <si>
    <r>
      <rPr>
        <rFont val="Cambria"/>
        <b/>
        <i/>
        <sz val="8.0"/>
      </rPr>
      <t>Type of packing</t>
    </r>
  </si>
  <si>
    <r>
      <rPr>
        <rFont val="Cambria"/>
        <b/>
        <i/>
        <sz val="8.0"/>
      </rPr>
      <t>Image</t>
    </r>
  </si>
  <si>
    <r>
      <rPr>
        <rFont val="Cambria"/>
        <b/>
        <i/>
        <sz val="8.0"/>
      </rPr>
      <t>Name of Product</t>
    </r>
  </si>
  <si>
    <r>
      <rPr>
        <rFont val="Cambria"/>
        <b/>
        <i/>
        <sz val="8.0"/>
      </rPr>
      <t>HS Codes</t>
    </r>
  </si>
  <si>
    <r>
      <rPr>
        <rFont val="Cambria"/>
        <b/>
        <i/>
        <sz val="8.0"/>
      </rPr>
      <t>Unit</t>
    </r>
  </si>
  <si>
    <r>
      <rPr>
        <rFont val="Cambria"/>
        <b/>
        <i/>
        <sz val="8.0"/>
      </rPr>
      <t>Weight of 1 unit, kg</t>
    </r>
  </si>
  <si>
    <r>
      <rPr>
        <rFont val="Cambria"/>
        <b/>
        <i/>
        <sz val="8.0"/>
      </rPr>
      <t>Units in 1 carton</t>
    </r>
  </si>
  <si>
    <t>Netto weight of 1 carton/
multipack, kg</t>
  </si>
  <si>
    <r>
      <rPr>
        <rFont val="Cambria"/>
        <b/>
        <i/>
        <sz val="8.0"/>
      </rPr>
      <t>Q-ty on pallets, cartons</t>
    </r>
  </si>
  <si>
    <r>
      <rPr>
        <rFont val="Cambria"/>
        <b/>
        <i/>
        <sz val="8.0"/>
      </rPr>
      <t>Shelfl ife</t>
    </r>
    <r>
      <rPr>
        <rFont val="Cambria"/>
        <b/>
        <i/>
        <sz val="8.0"/>
      </rPr>
      <t>, months</t>
    </r>
  </si>
  <si>
    <t>Wholesale price FCA Bratislava , Euro</t>
  </si>
  <si>
    <t>Buckwheat groats (roasted) 0,8 kg |
Крупа гречана ядриця швидкорозварювана 0,8 кг</t>
  </si>
  <si>
    <t>1104 29 17 00</t>
  </si>
  <si>
    <t>pc.</t>
  </si>
  <si>
    <t>Corn grits No.5 0,8 kg|
Крупа кукурудзяна №5 0,8 кг</t>
  </si>
  <si>
    <t>11103 13 10 00</t>
  </si>
  <si>
    <t>Corn grits Extra 0,8 kg|
Крупа кукурудзяна дрібна Екстра
 0,8 кг</t>
  </si>
  <si>
    <t>1103 13 10 00</t>
  </si>
  <si>
    <t>Oat groats flattened 0,5 kg |
Крупа кукурудзяна дрібна Екстра
 0,5 кг</t>
  </si>
  <si>
    <t>1104 12 10 00</t>
  </si>
  <si>
    <t>Steel-cut oat groats 0,6 kg|
Крупа вівсяна різана 0,6 кг</t>
  </si>
  <si>
    <t>1104 22 40 00</t>
  </si>
  <si>
    <t>Wheat grits (durum wheat) "Artek" 
0,8 kg |
Крупа з твердої пшениці "Артек"
0,8 кг</t>
  </si>
  <si>
    <t>1103 11 10 00</t>
  </si>
  <si>
    <t>Wheat grits (soft wheat) No.3 0,8 kg |
Крупа з м'якої пшениці №3 0,8 кг</t>
  </si>
  <si>
    <t>1103 11 90 00</t>
  </si>
  <si>
    <t>Pearl barley groats No.1 0,8 kg |
Крупа ячмінна перлова №1 0,8 кг</t>
  </si>
  <si>
    <t>1104 29 05 00</t>
  </si>
  <si>
    <t>Millet groats (hulled millet) 0,8 kg |
Крупа пшоно шліфоване 0,8 кг</t>
  </si>
  <si>
    <t>Corn flakes Instant 0,4 kg |
Пластівці кукурудзяні, що не потребують варіння 0,4 кг</t>
  </si>
  <si>
    <t>Oat flakes 0,4 kg |
Пластівці вівсяні 0,4 кг</t>
  </si>
  <si>
    <t>1104 12 90 00</t>
  </si>
  <si>
    <t>Oat flakes Instant 0,4 kg |
Пластівці вівсяні, що не потребують варіння 0,4 кг</t>
  </si>
  <si>
    <t>Buckwheat flakes Instant 0,4 kg |
Пластівці гречані, що не потребують варіння 0,4 кг</t>
  </si>
  <si>
    <t>1104 19 99 00</t>
  </si>
  <si>
    <t>Rye flakes Instant 0,4 kg |
Пластівці житні, що не потребують варіння 0,4 кг</t>
  </si>
  <si>
    <t>1104 19 30 00</t>
  </si>
  <si>
    <t>Millet flakes Instant 0,4 kg |
Пластівці пшоняні, що не потребують варіння 0,4 кг</t>
  </si>
  <si>
    <t>Spelt flakes Instant 0,4 kg |
Пластівці спельтові, що не потребують варіння 0,4 кг</t>
  </si>
  <si>
    <t>1104 19 10 00</t>
  </si>
  <si>
    <t>Buckwheat flour confectionery 0,8 kg |
Борошно гречане кондитерське 0,8 кг</t>
  </si>
  <si>
    <t>1102 90 90 00</t>
  </si>
  <si>
    <t>Corn flour fine ground 0,8 kg |
Борошно кукурудзяне тонкого помелу 0,8 кг</t>
  </si>
  <si>
    <t>1102 20 10 00</t>
  </si>
  <si>
    <t>Buckwheat groats (roasted)
 Gluten-Free 0,8 kg |
Крупа гречана ядриця швидкорозварювана 
Без глютену 0,8 кг</t>
  </si>
  <si>
    <t>Corn grits Extra Gluten-Free 0,8 kg|
Крупа кукурудзяна дрібна Екстра Без глютену
 0,8 кг</t>
  </si>
  <si>
    <t>Corn flakes Instant Gluten-Free 
0,4 kg |
Пластівці кукурудзяні, що не потребують варіння 
Без глютену 0,4 кг</t>
  </si>
  <si>
    <t>Buckwheat flakes Instant Gluten-Free 0,4 kg |
Пластівці гречані, що не потребують варіння Без глютену 0,4 кг</t>
  </si>
  <si>
    <t>Corn flour fine ground Gluten-Free
 1 kg |
Борошно кукурудзяне тонкого помелу Без глютену 1 кг</t>
  </si>
  <si>
    <t>Buckwheat groats (roasted)
 Organic 0,8 kg |
Крупа гречана ядриця швидкорозварювана Органік 0,8 кг</t>
  </si>
  <si>
    <t>Buckwheat groats (unsteamed) 
Organic 0,8 kg |
Крупа гречана ядриця непропарена  Organic 0,8 кг</t>
  </si>
  <si>
    <t>Corn grits Extra Organic 0,8 kg |
Крупа кукурудзяна дрібна Екстра 
Органік 0,8 кг</t>
  </si>
  <si>
    <t>Millet groats (hulled millet) 
Organic 0,8 kg |
Крупа пшоно шліфоване 
Органік 0,8 кг</t>
  </si>
  <si>
    <r>
      <rPr>
        <rFont val="Cambria"/>
        <b/>
        <i/>
        <sz val="8.0"/>
      </rPr>
      <t xml:space="preserve">Oat flakes </t>
    </r>
    <r>
      <rPr>
        <rFont val="Cambria"/>
        <b/>
        <i/>
        <sz val="8.0"/>
        <u/>
      </rPr>
      <t>Standard | Instant | Quick</t>
    </r>
    <r>
      <rPr>
        <rFont val="Cambria"/>
        <b/>
        <i/>
        <sz val="8.0"/>
      </rPr>
      <t xml:space="preserve"> Organic 0,4 kg |
Пластівці вівсяні (</t>
    </r>
    <r>
      <rPr>
        <rFont val="Cambria"/>
        <b/>
        <i/>
        <sz val="8.0"/>
        <u/>
      </rPr>
      <t>Стандратні, НПВ, НПВ "ніжні</t>
    </r>
    <r>
      <rPr>
        <rFont val="Cambria"/>
        <b/>
        <i/>
        <sz val="8.0"/>
      </rPr>
      <t>) Органік 0,4 кг</t>
    </r>
  </si>
  <si>
    <t>Corn flakes Instant Organic 0,4 kg |
Пластівці кукурудзяні, що не потребують варіння Органік 0,4 кг</t>
  </si>
  <si>
    <t>Buckwheat flakes Instant 
Organic 0,4 kg |
Пластівці гречані, що не потребують варіння Органік 0,4 кг</t>
  </si>
  <si>
    <t>Millet flakes Instant Organic 0,4 kg |
Пластівці пшоняні, що не потребують варіння Органік 0,4 кг</t>
  </si>
  <si>
    <t>Buckwheat flour confectionery Organic Gluten-Free 0,5 kg |
Борошно гречане кондитерське Органік Без глютену 0,5 кг</t>
  </si>
  <si>
    <t>Corn flour fine groun Organic 1 kg |
Борошно кукурудзяне тонкого помелу  Органік 1 кг</t>
  </si>
  <si>
    <t>PRICELIST MONZHAR FCA CHERNIVTSI</t>
  </si>
  <si>
    <t>01 03 2024</t>
  </si>
  <si>
    <t>CUSTOMS TARIFF</t>
  </si>
  <si>
    <t>PRODUCT'S NAME</t>
  </si>
  <si>
    <t>Packaging</t>
  </si>
  <si>
    <t>Goods Unit</t>
  </si>
  <si>
    <t>Unit Net Weight, KG</t>
  </si>
  <si>
    <t>Price Per Consumer Unit, USD</t>
  </si>
  <si>
    <t>Price Per Unit, USD</t>
  </si>
  <si>
    <t>Wholesale Price per Box FCA Bratislava without VAT, USD</t>
  </si>
  <si>
    <t>Net weight of the box, kg</t>
  </si>
  <si>
    <t>Price Per 1 kg, USD</t>
  </si>
  <si>
    <t>Number of boxes in row</t>
  </si>
  <si>
    <t>Number of boxes on pallet</t>
  </si>
  <si>
    <t xml:space="preserve">Order, box </t>
  </si>
  <si>
    <t>CHEWING GUM "MONSTER SHOCK" Orange</t>
  </si>
  <si>
    <t>3,5g*100pcs*20</t>
  </si>
  <si>
    <t>ShowBox</t>
  </si>
  <si>
    <t>CHEWING GUM "MONSTER SHOCK" Lemon</t>
  </si>
  <si>
    <t>CHEWING GUM "Cool fresh" Tropic New</t>
  </si>
  <si>
    <t xml:space="preserve">     4,0g*100pcs*20</t>
  </si>
  <si>
    <t>CHEWING GUM "Cool fresh" Mandarin New</t>
  </si>
  <si>
    <t xml:space="preserve">  4,0g*100pcs*20</t>
  </si>
  <si>
    <t>CHEWING GUM "Cool fresh" Raspberry New</t>
  </si>
  <si>
    <t>CHEWING GUM "Cool fresh" Watermelon New</t>
  </si>
  <si>
    <t>CHEWING GUM "Cool fresh" Mix Jar New</t>
  </si>
  <si>
    <t xml:space="preserve">500g*12 </t>
  </si>
  <si>
    <t xml:space="preserve">CHEWING GUM "BOMBER" </t>
  </si>
  <si>
    <t>1000g*12</t>
  </si>
  <si>
    <t>Packet</t>
  </si>
  <si>
    <t>Х</t>
  </si>
  <si>
    <t xml:space="preserve">CHEWING GUM "MISCAT" </t>
  </si>
  <si>
    <t>TOFFEE CANDY "TOFFI TIME" Orange</t>
  </si>
  <si>
    <t>20g*20pcs*12</t>
  </si>
  <si>
    <t>TOFFEE CANDY "TOFFI TIME" Strawberry</t>
  </si>
  <si>
    <t>TOFFEE CANDY "TOFFI TIME" Blackberry</t>
  </si>
  <si>
    <r>
      <rPr>
        <rFont val="Arial"/>
        <b/>
        <color/>
        <sz val="10.0"/>
      </rPr>
      <t xml:space="preserve">TOFFEE CANDY "TOFFI TIME" Cherry </t>
    </r>
    <r>
      <rPr>
        <rFont val="Arial"/>
        <b/>
        <color rgb="FFFF0000"/>
        <sz val="10.0"/>
      </rPr>
      <t>New</t>
    </r>
  </si>
  <si>
    <t>25g*20pcs*12</t>
  </si>
  <si>
    <t>Stik</t>
  </si>
  <si>
    <r>
      <rPr>
        <rFont val="Arial"/>
        <b/>
        <color/>
        <sz val="10.0"/>
      </rPr>
      <t xml:space="preserve">TOFFEE CANDY "TOFFI TIME" Apricot </t>
    </r>
    <r>
      <rPr>
        <rFont val="Arial"/>
        <b/>
        <color rgb="FFFF0000"/>
        <sz val="10.0"/>
      </rPr>
      <t>New</t>
    </r>
  </si>
  <si>
    <r>
      <rPr>
        <rFont val="Arial"/>
        <b/>
        <color/>
        <sz val="10.0"/>
      </rPr>
      <t xml:space="preserve">TOFFEE CANDY "TOFFI TIME" Raspberry </t>
    </r>
    <r>
      <rPr>
        <rFont val="Arial"/>
        <b/>
        <color rgb="FFFF0000"/>
        <sz val="10.0"/>
      </rPr>
      <t>New</t>
    </r>
  </si>
  <si>
    <t>TOFFEE CANDY "TOFFI TIME" MIX</t>
  </si>
  <si>
    <t>20g*40pcs*8</t>
  </si>
  <si>
    <t>Jar</t>
  </si>
  <si>
    <t>1000g*4</t>
  </si>
  <si>
    <r>
      <rPr>
        <rFont val="Arial"/>
        <b/>
        <color/>
        <sz val="10.0"/>
      </rPr>
      <t xml:space="preserve">TOFFEE CANDY "BARBELLA" </t>
    </r>
    <r>
      <rPr>
        <rFont val="Arial"/>
        <b/>
        <color rgb="FFFF0000"/>
        <sz val="10.0"/>
      </rPr>
      <t>New</t>
    </r>
  </si>
  <si>
    <t>25g*12pcs*20</t>
  </si>
  <si>
    <t>TOFFEE CANDY "SHOCKER" Raspberry Peach NEW</t>
  </si>
  <si>
    <t>15g*50pcs*6</t>
  </si>
  <si>
    <t>TOFFEE CANDY "SHOCKER" Blackberry Apple NEW</t>
  </si>
  <si>
    <t>TOFFEE CANDY "SHOCKER" Tropic NEW</t>
  </si>
  <si>
    <t xml:space="preserve">COMPOUND CHOCOLATE DRAGEE "CHOCO TABS" </t>
  </si>
  <si>
    <t>50g*24pcs</t>
  </si>
  <si>
    <t xml:space="preserve">COMPOUND CHOCOLATE DRAGEE "TWICE DELICE" </t>
  </si>
  <si>
    <t xml:space="preserve">COMPOUND CHOCOLATE DRAGEE "CRISTALS" </t>
  </si>
  <si>
    <t>X</t>
  </si>
  <si>
    <t>COMPOUND CHOCOLATE DRAGEE "CHOCO TABS"  tube</t>
  </si>
  <si>
    <t>22g*24pcs*12</t>
  </si>
  <si>
    <t>COMPOUND CHOCOLATE DRAGEE "VESELKA"  tube</t>
  </si>
  <si>
    <t>22g*27pcs*12</t>
  </si>
  <si>
    <t>COMPOUND CHOCOLATE DRAGEE "TWICE DELICE"  tube</t>
  </si>
  <si>
    <t xml:space="preserve">COMPOUND CHOCOLATE DRAGEE "PIRATES" penbon  </t>
  </si>
  <si>
    <t>jar</t>
  </si>
  <si>
    <t xml:space="preserve">COMPOUND CHOCOLATE DRAGEE "PIRATES" box NEW  </t>
  </si>
  <si>
    <t>22g*5pcs*15</t>
  </si>
  <si>
    <t>COMPOUND CHOCOLATE DRAGEE "FILUTKA"</t>
  </si>
  <si>
    <t>1000g*10</t>
  </si>
  <si>
    <t>COMPOUND CHOCOLATE DRAGEE   BARBELLA</t>
  </si>
  <si>
    <t>22g*12*27</t>
  </si>
  <si>
    <t>CHOCOLATE COMPOUND EGG WITH TOYS "Monsters "</t>
  </si>
  <si>
    <t>25g*24pcs*6</t>
  </si>
  <si>
    <t>CHOCOLATE COMPOUND EGG WITH TOYS "Egg in cap"</t>
  </si>
  <si>
    <t>CHOCOLATE COMPOUND EGG WITH TOYS "Pirates"</t>
  </si>
  <si>
    <t>CHOCOLATE COMPOUND EGG WITH TOYS "ZOO PLANETA"</t>
  </si>
  <si>
    <t>CHOCOLATE COMPOUND EGG WITH TOYS "BARBELLA"</t>
  </si>
  <si>
    <t>CHOCOLATE COMPOUND EGG WITH TOYS "FORSAGE"</t>
  </si>
  <si>
    <t>MUNI BOO банка</t>
  </si>
  <si>
    <t>16g*100*6</t>
  </si>
  <si>
    <t>Vein candies, teddy bears "Yummi Jelly"</t>
  </si>
  <si>
    <t xml:space="preserve">70g х 40 </t>
  </si>
  <si>
    <t>Vein candies, circle "Yummi Jelly"</t>
  </si>
  <si>
    <t xml:space="preserve">Vein candies, fruits"Yummi Jelly" </t>
  </si>
  <si>
    <t>70g х 40</t>
  </si>
  <si>
    <t xml:space="preserve">Commercial offer </t>
  </si>
  <si>
    <t xml:space="preserve"> in USD  from 01.02.2024</t>
  </si>
  <si>
    <t>Найменування / Name</t>
  </si>
  <si>
    <t>Развес</t>
  </si>
  <si>
    <t>Net weight     (g)</t>
  </si>
  <si>
    <t xml:space="preserve"> Number of pieces per pack</t>
  </si>
  <si>
    <t>The number of pieces (packs) of the pallet</t>
  </si>
  <si>
    <t xml:space="preserve">Barcode </t>
  </si>
  <si>
    <t>Wholesaleprice FCA Bratislava per piece, $</t>
  </si>
  <si>
    <t>Pasta products of group А class "Extra" long prepackaged DSTU ISO 7043:2020</t>
  </si>
  <si>
    <r>
      <rPr>
        <rFont val="Times New Roman"/>
        <color rgb="FF632423"/>
        <sz val="16.0"/>
      </rPr>
      <t>Вермішель довга (плівка)</t>
    </r>
    <r>
      <rPr>
        <rFont val="Times New Roman"/>
        <b/>
        <color rgb="FF800000"/>
        <sz val="16.0"/>
      </rPr>
      <t>Long vermicelli</t>
    </r>
  </si>
  <si>
    <t xml:space="preserve"> 500 г</t>
  </si>
  <si>
    <t>Pasta products of group B class "Extra" long prepackaged DSTU ISO 7043:2020</t>
  </si>
  <si>
    <r>
      <rPr>
        <rFont val="Times New Roman"/>
        <b val="0"/>
        <sz val="16.0"/>
      </rPr>
      <t>Вермішель довга (плівка)</t>
    </r>
    <r>
      <rPr>
        <rFont val="Times New Roman"/>
        <b/>
        <sz val="16.0"/>
      </rPr>
      <t>Long vermicelli</t>
    </r>
  </si>
  <si>
    <t xml:space="preserve"> 450 г</t>
  </si>
  <si>
    <r>
      <rPr>
        <rFont val="Times New Roman"/>
        <sz val="16.0"/>
      </rPr>
      <t>Локшина довга (плівка)</t>
    </r>
    <r>
      <rPr>
        <rFont val="Times New Roman"/>
        <b/>
        <sz val="16.0"/>
      </rPr>
      <t>Long noodles</t>
    </r>
  </si>
  <si>
    <r>
      <rPr>
        <rFont val="Times New Roman"/>
        <sz val="16.0"/>
      </rPr>
      <t>Вермішель довга (плівка)</t>
    </r>
    <r>
      <rPr>
        <rFont val="Times New Roman"/>
        <b/>
        <sz val="16.0"/>
      </rPr>
      <t>Long vermicelli</t>
    </r>
  </si>
  <si>
    <r>
      <rPr>
        <rFont val="Times New Roman"/>
        <sz val="16.0"/>
      </rPr>
      <t>Вермішель довга (плівка)</t>
    </r>
    <r>
      <rPr>
        <rFont val="Times New Roman"/>
        <b/>
        <sz val="16.0"/>
      </rPr>
      <t>Long vermicelli</t>
    </r>
  </si>
  <si>
    <t>1000 г</t>
  </si>
  <si>
    <t>Pasta products of group B class "Extra" short prepackaged DSTU ISO 7043:2020</t>
  </si>
  <si>
    <r>
      <rPr>
        <rFont val="Times New Roman"/>
        <sz val="16.0"/>
      </rPr>
      <t>Вермішель (плівка)</t>
    </r>
    <r>
      <rPr>
        <rFont val="Times New Roman"/>
        <b/>
        <sz val="16.0"/>
      </rPr>
      <t>Vermicelli</t>
    </r>
  </si>
  <si>
    <r>
      <rPr>
        <rFont val="Times New Roman"/>
        <sz val="16.0"/>
      </rPr>
      <t>Вермішель тонка (плівка)</t>
    </r>
    <r>
      <rPr>
        <rFont val="Times New Roman"/>
        <b/>
        <sz val="16.0"/>
      </rPr>
      <t>Thin vermicelli</t>
    </r>
  </si>
  <si>
    <r>
      <rPr>
        <rFont val="Times New Roman"/>
        <sz val="16.0"/>
      </rPr>
      <t>Витушки  (плівка)</t>
    </r>
    <r>
      <rPr>
        <rFont val="Times New Roman"/>
        <b/>
        <sz val="16.0"/>
      </rPr>
      <t>Twisted vermicelli</t>
    </r>
  </si>
  <si>
    <r>
      <rPr>
        <rFont val="Times New Roman"/>
        <sz val="16.0"/>
      </rPr>
      <t>Листочки (плівка)</t>
    </r>
    <r>
      <rPr>
        <rFont val="Times New Roman"/>
        <b/>
        <sz val="16.0"/>
      </rPr>
      <t>Leaves</t>
    </r>
  </si>
  <si>
    <r>
      <rPr>
        <rFont val="Times New Roman"/>
        <sz val="16.0"/>
      </rPr>
      <t>Перо (плівка)</t>
    </r>
    <r>
      <rPr>
        <rFont val="Times New Roman"/>
        <b/>
        <sz val="16.0"/>
      </rPr>
      <t>Penne pasta</t>
    </r>
  </si>
  <si>
    <r>
      <rPr>
        <rFont val="Times New Roman"/>
        <sz val="16.0"/>
      </rPr>
      <t>Черепашки  (плівка)</t>
    </r>
    <r>
      <rPr>
        <rFont val="Times New Roman"/>
        <b/>
        <sz val="16.0"/>
      </rPr>
      <t>Conchiglie pasta</t>
    </r>
  </si>
  <si>
    <r>
      <rPr>
        <rFont val="Times New Roman"/>
        <sz val="16.0"/>
      </rPr>
      <t>Ріжки (плівка)</t>
    </r>
    <r>
      <rPr>
        <rFont val="Times New Roman"/>
        <b/>
        <sz val="16.0"/>
      </rPr>
      <t>Pigatoni</t>
    </r>
  </si>
  <si>
    <r>
      <rPr>
        <rFont val="Times New Roman"/>
        <sz val="16.0"/>
      </rPr>
      <t>Ріжки кручені (плівка)</t>
    </r>
    <r>
      <rPr>
        <rFont val="Times New Roman"/>
        <b/>
        <sz val="16.0"/>
      </rPr>
      <t>Corkscrew pasta</t>
    </r>
  </si>
  <si>
    <r>
      <rPr>
        <rFont val="Times New Roman"/>
        <sz val="16.0"/>
      </rPr>
      <t xml:space="preserve">Ріжки гребінці (плівка) </t>
    </r>
    <r>
      <rPr>
        <rFont val="Times New Roman"/>
        <b/>
        <sz val="16.0"/>
      </rPr>
      <t>Sea callops pasta</t>
    </r>
  </si>
  <si>
    <r>
      <rPr>
        <rFont val="Times New Roman"/>
        <sz val="16.0"/>
      </rPr>
      <t>Ріжки особливі (плівка)</t>
    </r>
    <r>
      <rPr>
        <rFont val="Times New Roman"/>
        <b/>
        <sz val="16.0"/>
      </rPr>
      <t>Special elbows</t>
    </r>
  </si>
  <si>
    <r>
      <rPr>
        <rFont val="Times New Roman"/>
        <sz val="16.0"/>
      </rPr>
      <t>Спіраль (плівка)</t>
    </r>
    <r>
      <rPr>
        <rFont val="Times New Roman"/>
        <b/>
        <sz val="16.0"/>
      </rPr>
      <t>Spirale pasta</t>
    </r>
  </si>
  <si>
    <t>Макаронні вироби групи А класу  "Екстра" короткі фасовані ДСТУ 7043:2020 / Pasta products of group A class "Extra" short prepackaged DSTU ISO 7043:2020</t>
  </si>
  <si>
    <r>
      <rPr>
        <rFont val="Times New Roman"/>
        <color rgb="FF800000"/>
        <sz val="16.0"/>
      </rPr>
      <t>Вермішель тонка (плівка)</t>
    </r>
    <r>
      <rPr>
        <rFont val="Times New Roman"/>
        <b/>
        <color rgb="FF800000"/>
        <sz val="16.0"/>
      </rPr>
      <t>Thin vermicelli</t>
    </r>
  </si>
  <si>
    <t>500 г</t>
  </si>
  <si>
    <r>
      <rPr>
        <rFont val="Times New Roman"/>
        <color rgb="FF800000"/>
        <sz val="16.0"/>
      </rPr>
      <t>Черепашки  (плівка)</t>
    </r>
    <r>
      <rPr>
        <rFont val="Times New Roman"/>
        <b/>
        <color rgb="FF800000"/>
        <sz val="16.0"/>
      </rPr>
      <t>Conchiglie pasta</t>
    </r>
  </si>
  <si>
    <r>
      <rPr>
        <rFont val="Times New Roman"/>
        <color rgb="FF632423"/>
        <sz val="16.0"/>
      </rPr>
      <t>Спіраль (плівка)</t>
    </r>
    <r>
      <rPr>
        <rFont val="Times New Roman"/>
        <b/>
        <color rgb="FF800000"/>
        <sz val="16.0"/>
      </rPr>
      <t>Spirale pasta</t>
    </r>
  </si>
  <si>
    <r>
      <rPr>
        <rFont val="Times New Roman"/>
        <b val="0"/>
        <color rgb="FF800000"/>
        <sz val="16.0"/>
      </rPr>
      <t>Ріжки кручені (плівка</t>
    </r>
    <r>
      <rPr>
        <rFont val="Times New Roman"/>
        <b/>
        <color rgb="FF800000"/>
        <sz val="16.0"/>
      </rPr>
      <t>)Corkscrew pasta</t>
    </r>
  </si>
  <si>
    <r>
      <rPr>
        <rFont val="Times New Roman"/>
        <color rgb="FF632423"/>
        <sz val="16.0"/>
      </rPr>
      <t>Звірята(плівка)</t>
    </r>
    <r>
      <rPr>
        <rFont val="Times New Roman"/>
        <b/>
        <color rgb="FF800000"/>
        <sz val="16.0"/>
      </rPr>
      <t>Zviryata</t>
    </r>
  </si>
  <si>
    <t>Pasta products of group B class "Extra" long and short by weight DSTU ISO 7043:2020</t>
  </si>
  <si>
    <r>
      <rPr>
        <rFont val="Times New Roman"/>
        <color/>
        <sz val="16.0"/>
      </rPr>
      <t>Вермішель (папер. мішок,10кг)</t>
    </r>
    <r>
      <rPr>
        <rFont val="Times New Roman"/>
        <b/>
        <color rgb="FF000000"/>
        <sz val="16.0"/>
      </rPr>
      <t>Vermicelli</t>
    </r>
  </si>
  <si>
    <t>10 000 г</t>
  </si>
  <si>
    <r>
      <rPr>
        <rFont val="Times New Roman"/>
        <color/>
        <sz val="16.0"/>
      </rPr>
      <t>Вермішель тонка (папер. мішок,10кг)</t>
    </r>
    <r>
      <rPr>
        <rFont val="Times New Roman"/>
        <b/>
        <color rgb="FF000000"/>
        <sz val="16.0"/>
      </rPr>
      <t>Thin vermicelli</t>
    </r>
  </si>
  <si>
    <r>
      <rPr>
        <rFont val="Times New Roman"/>
        <color/>
        <sz val="16.0"/>
      </rPr>
      <t>Ріжки особливі (папер. мішок,10кг)</t>
    </r>
    <r>
      <rPr>
        <rFont val="Times New Roman"/>
        <b/>
        <color rgb="FF000000"/>
        <sz val="16.0"/>
      </rPr>
      <t>Special elbows</t>
    </r>
  </si>
  <si>
    <r>
      <rPr>
        <rFont val="Times New Roman"/>
        <color/>
        <sz val="16.0"/>
      </rPr>
      <t>Ріжки (папер. мішок,10кг)</t>
    </r>
    <r>
      <rPr>
        <rFont val="Times New Roman"/>
        <b/>
        <color rgb="FF000000"/>
        <sz val="16.0"/>
      </rPr>
      <t>Pigatoni</t>
    </r>
  </si>
  <si>
    <r>
      <rPr>
        <rFont val="Times New Roman"/>
        <color/>
        <sz val="16.0"/>
      </rPr>
      <t>Спіраль клас (папер. мішок,10кг)</t>
    </r>
    <r>
      <rPr>
        <rFont val="Times New Roman"/>
        <b/>
        <color rgb="FF000000"/>
        <sz val="16.0"/>
      </rPr>
      <t>Spirale pasta</t>
    </r>
  </si>
  <si>
    <r>
      <rPr>
        <rFont val="Times New Roman"/>
        <color/>
        <sz val="16.0"/>
      </rPr>
      <t>Равлики (папер. мішок,10кг)</t>
    </r>
    <r>
      <rPr>
        <rFont val="Times New Roman"/>
        <b/>
        <color rgb="FF000000"/>
        <sz val="16.0"/>
      </rPr>
      <t>Pipe lisce</t>
    </r>
  </si>
  <si>
    <r>
      <rPr>
        <rFont val="Times New Roman"/>
        <color/>
        <sz val="16.0"/>
      </rPr>
      <t>Перо (папер. мішок,10кг)</t>
    </r>
    <r>
      <rPr>
        <rFont val="Times New Roman"/>
        <b/>
        <color rgb="FF000000"/>
        <sz val="16.0"/>
      </rPr>
      <t>Penne pasta</t>
    </r>
  </si>
  <si>
    <r>
      <rPr>
        <rFont val="Times New Roman"/>
        <color/>
        <sz val="16.0"/>
      </rPr>
      <t>Ріжки кручені (папер. мішок,10кг)</t>
    </r>
    <r>
      <rPr>
        <rFont val="Times New Roman"/>
        <b/>
        <color rgb="FF000000"/>
        <sz val="16.0"/>
      </rPr>
      <t>Corkscrew pasta</t>
    </r>
  </si>
  <si>
    <r>
      <rPr>
        <rFont val="Times New Roman"/>
        <color/>
        <sz val="16.0"/>
      </rPr>
      <t>Витушки (папер. мішок,10кг)</t>
    </r>
    <r>
      <rPr>
        <rFont val="Times New Roman"/>
        <b/>
        <color rgb="FF000000"/>
        <sz val="16.0"/>
      </rPr>
      <t>Twisted vermicelli</t>
    </r>
  </si>
  <si>
    <r>
      <rPr>
        <rFont val="Times New Roman"/>
        <color/>
        <sz val="16.0"/>
      </rPr>
      <t>Ріжки гребінці (папер. мішок,10кг)</t>
    </r>
    <r>
      <rPr>
        <rFont val="Times New Roman"/>
        <b/>
        <color rgb="FF000000"/>
        <sz val="16.0"/>
      </rPr>
      <t>Sea callops pasta</t>
    </r>
  </si>
  <si>
    <r>
      <rPr>
        <rFont val="Times New Roman"/>
        <color/>
        <sz val="16.0"/>
      </rPr>
      <t>Листочки (папер. мішок,10кг)</t>
    </r>
    <r>
      <rPr>
        <rFont val="Times New Roman"/>
        <b/>
        <color rgb="FF000000"/>
        <sz val="16.0"/>
      </rPr>
      <t>Leaves</t>
    </r>
  </si>
  <si>
    <r>
      <rPr>
        <rFont val="Times New Roman"/>
        <color/>
        <sz val="16.0"/>
      </rPr>
      <t>Локшина-виток (папер. мішок,10кг)</t>
    </r>
    <r>
      <rPr>
        <rFont val="Times New Roman"/>
        <b/>
        <color rgb="FF000000"/>
        <sz val="16.0"/>
      </rPr>
      <t>Folded noodles</t>
    </r>
  </si>
  <si>
    <r>
      <rPr>
        <rFont val="Times New Roman"/>
        <color/>
        <sz val="16.0"/>
      </rPr>
      <t>Черепашки (папер. мішок,10кг)</t>
    </r>
    <r>
      <rPr>
        <rFont val="Times New Roman"/>
        <b/>
        <color rgb="FF000000"/>
        <sz val="16.0"/>
      </rPr>
      <t>Conchiglie pasta</t>
    </r>
  </si>
  <si>
    <r>
      <rPr>
        <rFont val="Times New Roman"/>
        <sz val="16.0"/>
      </rPr>
      <t>Вермішель довга (картонний короб)</t>
    </r>
    <r>
      <rPr>
        <rFont val="Times New Roman"/>
        <b/>
        <sz val="16.0"/>
      </rPr>
      <t>Long vermicelli</t>
    </r>
  </si>
  <si>
    <t>6 000 г</t>
  </si>
  <si>
    <t>Локшина довга (картонний короб)Long noodles</t>
  </si>
  <si>
    <r>
      <rPr>
        <rFont val="Times New Roman"/>
        <sz val="16.0"/>
      </rPr>
      <t>Вермішель довга  (картонний короб)</t>
    </r>
    <r>
      <rPr>
        <rFont val="Times New Roman"/>
        <b/>
        <sz val="16.0"/>
      </rPr>
      <t>Long vermicelli</t>
    </r>
  </si>
  <si>
    <t>15 000 г</t>
  </si>
  <si>
    <r>
      <rPr>
        <rFont val="Times New Roman"/>
        <sz val="16.0"/>
      </rPr>
      <t>Локшина довга (картонний короб)</t>
    </r>
    <r>
      <rPr>
        <rFont val="Times New Roman"/>
        <b/>
        <sz val="16.0"/>
      </rPr>
      <t>Long noodles</t>
    </r>
  </si>
  <si>
    <r>
      <rPr>
        <rFont val="Times New Roman"/>
        <sz val="16.0"/>
      </rPr>
      <t>Макарони соломка (картонний короб)</t>
    </r>
    <r>
      <rPr>
        <rFont val="Times New Roman"/>
        <b/>
        <sz val="16.0"/>
      </rPr>
      <t>Sticks pasta</t>
    </r>
  </si>
  <si>
    <r>
      <rPr>
        <rFont val="Times New Roman"/>
        <sz val="16.0"/>
      </rPr>
      <t xml:space="preserve">The company is certified to meet the requirements of </t>
    </r>
    <r>
      <rPr>
        <rFont val="Times New Roman"/>
        <b/>
        <sz val="16.0"/>
      </rPr>
      <t>ISO 9001</t>
    </r>
    <r>
      <rPr>
        <rFont val="Times New Roman"/>
        <sz val="16.0"/>
      </rPr>
      <t xml:space="preserve"> and</t>
    </r>
    <r>
      <rPr>
        <rFont val="Times New Roman"/>
        <b/>
        <sz val="16.0"/>
      </rPr>
      <t xml:space="preserve"> ISO 22000 </t>
    </r>
    <r>
      <rPr>
        <rFont val="Times New Roman"/>
        <sz val="16.0"/>
      </rPr>
      <t>standards.</t>
    </r>
  </si>
  <si>
    <r>
      <rPr>
        <rFont val="Cambria"/>
        <i/>
        <sz val="5.0"/>
      </rPr>
      <t>Type of packing</t>
    </r>
  </si>
  <si>
    <r>
      <rPr>
        <rFont val="Cambria"/>
        <i/>
        <sz val="5.0"/>
      </rPr>
      <t>Image</t>
    </r>
  </si>
  <si>
    <r>
      <rPr>
        <rFont val="Cambria"/>
        <b/>
        <i/>
        <sz val="8.0"/>
      </rPr>
      <t>Name of Product</t>
    </r>
  </si>
  <si>
    <r>
      <rPr>
        <rFont val="Calibri"/>
        <i/>
        <sz val="5.0"/>
      </rPr>
      <t>Description</t>
    </r>
  </si>
  <si>
    <r>
      <rPr>
        <rFont val="Cambria"/>
        <b/>
        <i/>
        <sz val="8.0"/>
      </rPr>
      <t>HS Codes</t>
    </r>
  </si>
  <si>
    <r>
      <rPr>
        <rFont val="Cambria"/>
        <b/>
        <i/>
        <sz val="8.0"/>
      </rPr>
      <t>Unit</t>
    </r>
  </si>
  <si>
    <r>
      <rPr>
        <rFont val="Cambria"/>
        <b/>
        <i/>
        <sz val="8.0"/>
      </rPr>
      <t>Weight of 1 unit, kg</t>
    </r>
  </si>
  <si>
    <r>
      <rPr>
        <rFont val="Cambria"/>
        <b/>
        <i/>
        <sz val="8.0"/>
      </rPr>
      <t>Units in 1 carton</t>
    </r>
  </si>
  <si>
    <r>
      <rPr>
        <rFont val="Cambria"/>
        <b/>
        <i/>
        <sz val="8.0"/>
      </rPr>
      <t>Netto weight of 1 carton, kg</t>
    </r>
  </si>
  <si>
    <r>
      <rPr>
        <rFont val="Cambria"/>
        <b/>
        <i/>
        <sz val="8.0"/>
      </rPr>
      <t>Q-ty on pallets, cartons</t>
    </r>
  </si>
  <si>
    <r>
      <rPr>
        <rFont val="Cambria"/>
        <b/>
        <i/>
        <sz val="8.0"/>
      </rPr>
      <t>Shelfl ife</t>
    </r>
  </si>
  <si>
    <t>Wholesale price from Bratislava per unit, Euro</t>
  </si>
  <si>
    <t>Price per</t>
  </si>
  <si>
    <r>
      <rPr>
        <rFont val="Calibri"/>
        <b/>
        <i/>
        <sz val="8.0"/>
      </rPr>
      <t>BAR "Who said muuu???" hazelnut&amp;cocoa"</t>
    </r>
  </si>
  <si>
    <r>
      <rPr>
        <rFont val="Calibri"/>
        <i/>
        <sz val="5.0"/>
      </rPr>
      <t>Partly glazed Crispy hollow wafer bars with tender hazelnut and cocoa filling ( 4 sections bar)</t>
    </r>
  </si>
  <si>
    <r>
      <rPr>
        <rFont val="Cambria"/>
        <b/>
        <sz val="8.0"/>
      </rPr>
      <t>pc.</t>
    </r>
  </si>
  <si>
    <t>pcs</t>
  </si>
  <si>
    <r>
      <rPr>
        <rFont val="Calibri"/>
        <b/>
        <i/>
        <sz val="8.0"/>
      </rPr>
      <t>BAR  "Who said muuu???" milk"</t>
    </r>
  </si>
  <si>
    <r>
      <rPr>
        <rFont val="Calibri"/>
        <i/>
        <sz val="5.0"/>
      </rPr>
      <t>Partly glazed Crispy hollow wafer bars with tender milky filling ( 4 sections bar)</t>
    </r>
  </si>
  <si>
    <r>
      <rPr>
        <rFont val="Cambria"/>
        <b/>
        <sz val="8.0"/>
      </rPr>
      <t>pc.</t>
    </r>
  </si>
  <si>
    <r>
      <rPr>
        <rFont val="Calibri"/>
        <b/>
        <i/>
        <sz val="8.0"/>
      </rPr>
      <t>BAR "Who said muuu???" hazelnut&amp;cocoa" Multi Pack 6 bars</t>
    </r>
  </si>
  <si>
    <r>
      <rPr>
        <rFont val="Calibri"/>
        <i/>
        <sz val="5.0"/>
      </rPr>
      <t>Partly glazed Crispy hollow wafer bars with tender hazelnut and cocoa filling ( 4 sections bar)</t>
    </r>
  </si>
  <si>
    <r>
      <rPr>
        <rFont val="Cambria"/>
        <b/>
        <sz val="8.0"/>
      </rPr>
      <t>pc.</t>
    </r>
  </si>
  <si>
    <r>
      <rPr>
        <rFont val="Calibri"/>
        <b/>
        <i/>
        <sz val="8.0"/>
      </rPr>
      <t>BAR  "Who said muuu???" milk" Multi Pack 6 bars</t>
    </r>
  </si>
  <si>
    <r>
      <rPr>
        <rFont val="Calibri"/>
        <i/>
        <sz val="5.0"/>
      </rPr>
      <t>Partly glazed Crispy hollow wafer bars with tender milky filling ( 4 sections bar)</t>
    </r>
  </si>
  <si>
    <r>
      <rPr>
        <rFont val="Cambria"/>
        <b/>
        <sz val="8.0"/>
      </rPr>
      <t>pc.</t>
    </r>
  </si>
  <si>
    <r>
      <rPr>
        <rFont val="Calibri"/>
        <b/>
        <i/>
        <sz val="8.0"/>
      </rPr>
      <t>MINI Bar "Who said muuu???" hazelnut and cocoa</t>
    </r>
  </si>
  <si>
    <r>
      <rPr>
        <rFont val="Calibri"/>
        <i/>
        <sz val="5.0"/>
      </rPr>
      <t>Partly glazed Crispy hollow wafer bars with tender hazelnut and cocoa filling ( 2 sections bar)</t>
    </r>
  </si>
  <si>
    <r>
      <rPr>
        <rFont val="Cambria"/>
        <b/>
        <sz val="8.0"/>
      </rPr>
      <t>bulk</t>
    </r>
  </si>
  <si>
    <r>
      <rPr>
        <rFont val="Cambria"/>
        <b/>
        <sz val="8.0"/>
      </rPr>
      <t>-</t>
    </r>
  </si>
  <si>
    <r>
      <rPr>
        <rFont val="Cambria"/>
        <b/>
        <sz val="8.0"/>
      </rPr>
      <t>-</t>
    </r>
  </si>
  <si>
    <t>KG</t>
  </si>
  <si>
    <r>
      <rPr>
        <rFont val="Calibri"/>
        <b/>
        <i/>
        <sz val="8.0"/>
      </rPr>
      <t>MINI Bar "Who said muuu???" milk"</t>
    </r>
  </si>
  <si>
    <r>
      <rPr>
        <rFont val="Calibri"/>
        <i/>
        <sz val="5.0"/>
      </rPr>
      <t>Partly glazed Crispy hollow wafer bars with tender milky filling ( 2 sections bar)</t>
    </r>
  </si>
  <si>
    <r>
      <rPr>
        <rFont val="Cambria"/>
        <b/>
        <sz val="8.0"/>
      </rPr>
      <t>bulk</t>
    </r>
  </si>
  <si>
    <r>
      <rPr>
        <rFont val="Cambria"/>
        <b/>
        <sz val="8.0"/>
      </rPr>
      <t>-</t>
    </r>
  </si>
  <si>
    <r>
      <rPr>
        <rFont val="Cambria"/>
        <b/>
        <sz val="8.0"/>
      </rPr>
      <t>-</t>
    </r>
  </si>
  <si>
    <r>
      <rPr>
        <rFont val="Calibri"/>
        <b/>
        <i/>
        <sz val="8.0"/>
      </rPr>
      <t>MINI Bar "Who said muuu???" baked milk taste"</t>
    </r>
  </si>
  <si>
    <r>
      <rPr>
        <rFont val="Calibri"/>
        <i/>
        <sz val="5.0"/>
      </rPr>
      <t>Partly glazed Crispy hollow wafer bars with tender taste of baked milk ( 2 sections bar)</t>
    </r>
  </si>
  <si>
    <r>
      <rPr>
        <rFont val="Cambria"/>
        <b/>
        <sz val="8.0"/>
      </rPr>
      <t>bulk</t>
    </r>
  </si>
  <si>
    <r>
      <rPr>
        <rFont val="Cambria"/>
        <b/>
        <sz val="8.0"/>
      </rPr>
      <t>-</t>
    </r>
  </si>
  <si>
    <r>
      <rPr>
        <rFont val="Cambria"/>
        <b/>
        <sz val="8.0"/>
      </rPr>
      <t>-</t>
    </r>
  </si>
  <si>
    <r>
      <rPr>
        <rFont val="Calibri"/>
        <b/>
        <i/>
        <sz val="8.0"/>
      </rPr>
      <t>MINI Bar "Who said muuu???" chocolate- nutty taste"</t>
    </r>
  </si>
  <si>
    <r>
      <rPr>
        <rFont val="Calibri"/>
        <i/>
        <sz val="5.0"/>
      </rPr>
      <t>Partly glazed Crispy hollow wafer bars with tender chocolate-nutty filling ( 2 sections bar)</t>
    </r>
  </si>
  <si>
    <r>
      <rPr>
        <rFont val="Cambria"/>
        <b/>
        <sz val="8.0"/>
      </rPr>
      <t>bulk</t>
    </r>
  </si>
  <si>
    <r>
      <rPr>
        <rFont val="Cambria"/>
        <b/>
        <sz val="8.0"/>
      </rPr>
      <t>-</t>
    </r>
  </si>
  <si>
    <r>
      <rPr>
        <rFont val="Cambria"/>
        <b/>
        <sz val="8.0"/>
      </rPr>
      <t>-</t>
    </r>
  </si>
  <si>
    <r>
      <rPr>
        <rFont val="Calibri"/>
        <b/>
        <i/>
        <sz val="8.0"/>
      </rPr>
      <t>BAR  "Galante  with whole hazelnut and chocolate filling " 0,027</t>
    </r>
  </si>
  <si>
    <r>
      <rPr>
        <rFont val="Calibri"/>
        <i/>
        <sz val="5.0"/>
      </rPr>
      <t>Glazed Crispy hollow wafer bars with whole hazelnut and rich nutty filling ( 4 sections bar)</t>
    </r>
  </si>
  <si>
    <r>
      <rPr>
        <rFont val="Cambria"/>
        <b/>
        <sz val="8.0"/>
      </rPr>
      <t>pc.</t>
    </r>
  </si>
  <si>
    <r>
      <rPr>
        <rFont val="Calibri"/>
        <b/>
        <i/>
        <sz val="8.0"/>
      </rPr>
      <t>BAR  "Galante  with whole hazelnut and chocolate filling " multi-pack 3 bars!!!</t>
    </r>
  </si>
  <si>
    <r>
      <rPr>
        <rFont val="Calibri"/>
        <i/>
        <sz val="5.0"/>
      </rPr>
      <t>Glazed Crispy hollow wafer bars with whole hazelnut and rich nutty filling ( 4 sections bar)</t>
    </r>
  </si>
  <si>
    <r>
      <rPr>
        <rFont val="Cambria"/>
        <b/>
        <sz val="8.0"/>
      </rPr>
      <t>pc.</t>
    </r>
  </si>
  <si>
    <r>
      <rPr>
        <rFont val="Calibri"/>
        <b/>
        <i/>
        <sz val="8.0"/>
      </rPr>
      <t>Bar  Creamo" with chocolate filling  0,025</t>
    </r>
  </si>
  <si>
    <r>
      <rPr>
        <rFont val="Calibri"/>
        <i/>
        <sz val="5.0"/>
      </rPr>
      <t>Glazed Crispy hollow wafer bars with  chocolate filling ( 4 sections bar)</t>
    </r>
  </si>
  <si>
    <r>
      <rPr>
        <rFont val="Cambria"/>
        <b/>
        <sz val="8.0"/>
      </rPr>
      <t>pc.</t>
    </r>
  </si>
  <si>
    <r>
      <rPr>
        <rFont val="Calibri"/>
        <b/>
        <i/>
        <sz val="8.0"/>
      </rPr>
      <t>Bar  Creamo" whith whole hazelnut and nutty filling 0,025</t>
    </r>
  </si>
  <si>
    <r>
      <rPr>
        <rFont val="Calibri"/>
        <i/>
        <sz val="5.0"/>
      </rPr>
      <t>Glazed Crispy hollow wafer bars with whole hazelnut and rich nutty filling ( 4 sections bar)</t>
    </r>
  </si>
  <si>
    <r>
      <rPr>
        <rFont val="Cambria"/>
        <b/>
        <sz val="8.0"/>
      </rPr>
      <t>pc.</t>
    </r>
  </si>
  <si>
    <r>
      <rPr>
        <rFont val="Calibri"/>
        <b/>
        <i/>
        <sz val="8.0"/>
      </rPr>
      <t>Bar  Creamo" with chocolate filling  0,025</t>
    </r>
  </si>
  <si>
    <r>
      <rPr>
        <rFont val="Calibri"/>
        <i/>
        <sz val="5.0"/>
      </rPr>
      <t>Glazed Crispy hollow wafer bars with  chocolate filling ( 4 sections bar)</t>
    </r>
  </si>
  <si>
    <r>
      <rPr>
        <rFont val="Cambria"/>
        <b/>
        <sz val="8.0"/>
      </rPr>
      <t>pc.</t>
    </r>
  </si>
  <si>
    <r>
      <rPr>
        <rFont val="Calibri"/>
        <b/>
        <i/>
        <sz val="8.0"/>
      </rPr>
      <t>Trufalie</t>
    </r>
  </si>
  <si>
    <r>
      <rPr>
        <rFont val="Calibri"/>
        <i/>
        <sz val="5.0"/>
      </rPr>
      <t>Glazed sweets with gentle truffle filling.</t>
    </r>
  </si>
  <si>
    <r>
      <rPr>
        <rFont val="Cambria"/>
        <b/>
        <sz val="8.0"/>
      </rPr>
      <t>bag</t>
    </r>
  </si>
  <si>
    <r>
      <rPr>
        <rFont val="Calibri"/>
        <b/>
        <i/>
        <sz val="8.0"/>
      </rPr>
      <t>Truffle milk</t>
    </r>
  </si>
  <si>
    <r>
      <rPr>
        <rFont val="Calibri"/>
        <i/>
        <sz val="5.0"/>
      </rPr>
      <t>Truffle candies with delicate filling in the finest milk chocolate shell. Сandy in the form of a ball.</t>
    </r>
  </si>
  <si>
    <r>
      <rPr>
        <rFont val="Cambria"/>
        <b/>
        <sz val="8.0"/>
      </rPr>
      <t>bag</t>
    </r>
  </si>
  <si>
    <r>
      <rPr>
        <rFont val="Calibri"/>
        <b/>
        <i/>
        <sz val="8.0"/>
      </rPr>
      <t>Truffle original</t>
    </r>
  </si>
  <si>
    <r>
      <rPr>
        <rFont val="Calibri"/>
        <i/>
        <sz val="5.0"/>
      </rPr>
      <t>Truffle candies with delicate filling in the finest chocolate shell. Сandy in the form of a ball.</t>
    </r>
  </si>
  <si>
    <r>
      <rPr>
        <rFont val="Cambria"/>
        <b/>
        <sz val="8.0"/>
      </rPr>
      <t>bag</t>
    </r>
  </si>
  <si>
    <r>
      <rPr>
        <rFont val="Cambria"/>
        <b/>
        <i/>
        <sz val="8.0"/>
      </rPr>
      <t>Truffle biscuit</t>
    </r>
  </si>
  <si>
    <r>
      <rPr>
        <rFont val="Cambria"/>
        <i/>
        <sz val="5.0"/>
      </rPr>
      <t>Truffle sweets with delicate filling in the thinnest chocolate shell with biscuit flavor. Ball shaped candies.</t>
    </r>
  </si>
  <si>
    <r>
      <rPr>
        <rFont val="Cambria"/>
        <b/>
        <sz val="8.0"/>
      </rPr>
      <t>bag</t>
    </r>
  </si>
  <si>
    <r>
      <rPr>
        <rFont val="Calibri"/>
        <b/>
        <i/>
        <sz val="8.0"/>
      </rPr>
      <t>"Royal Charm" with coconut filling</t>
    </r>
  </si>
  <si>
    <r>
      <rPr>
        <rFont val="Calibri"/>
        <i/>
        <sz val="5.0"/>
      </rPr>
      <t>Sweets with a delicate coconut cream in a crispy wafer, covered with milk chocolate glaze and decorated.</t>
    </r>
  </si>
  <si>
    <r>
      <rPr>
        <rFont val="Cambria"/>
        <b/>
        <sz val="8.0"/>
      </rPr>
      <t>bulk</t>
    </r>
  </si>
  <si>
    <r>
      <rPr>
        <rFont val="Cambria"/>
        <b/>
        <sz val="8.0"/>
      </rPr>
      <t>-</t>
    </r>
  </si>
  <si>
    <r>
      <rPr>
        <rFont val="Cambria"/>
        <b/>
        <sz val="8.0"/>
      </rPr>
      <t>-</t>
    </r>
  </si>
  <si>
    <r>
      <rPr>
        <rFont val="Calibri"/>
        <b/>
        <i/>
        <sz val="8.0"/>
      </rPr>
      <t>"Royal Charm" with cream filling</t>
    </r>
  </si>
  <si>
    <r>
      <rPr>
        <rFont val="Calibri"/>
        <i/>
        <sz val="5.0"/>
      </rPr>
      <t>Sweets with a delicate creamy cream in a crispy wafer, covered with milk chocolate glaze and decorated.</t>
    </r>
  </si>
  <si>
    <r>
      <rPr>
        <rFont val="Cambria"/>
        <b/>
        <sz val="8.0"/>
      </rPr>
      <t>bulk</t>
    </r>
  </si>
  <si>
    <r>
      <rPr>
        <rFont val="Cambria"/>
        <b/>
        <sz val="8.0"/>
      </rPr>
      <t>-</t>
    </r>
  </si>
  <si>
    <r>
      <rPr>
        <rFont val="Cambria"/>
        <b/>
        <sz val="8.0"/>
      </rPr>
      <t>-</t>
    </r>
  </si>
  <si>
    <r>
      <rPr>
        <rFont val="Calibri"/>
        <b/>
        <i/>
        <sz val="8.0"/>
      </rPr>
      <t>"Royal Charm" with nut filling</t>
    </r>
  </si>
  <si>
    <r>
      <rPr>
        <rFont val="Calibri"/>
        <i/>
        <sz val="5.0"/>
      </rPr>
      <t>Sweets with a delicate nut cream in a crispy wafer, coated with milk chocolate glaze and decorated.</t>
    </r>
  </si>
  <si>
    <r>
      <rPr>
        <rFont val="Cambria"/>
        <b/>
        <sz val="8.0"/>
      </rPr>
      <t>bulk</t>
    </r>
  </si>
  <si>
    <r>
      <rPr>
        <rFont val="Cambria"/>
        <b/>
        <sz val="8.0"/>
      </rPr>
      <t>-</t>
    </r>
  </si>
  <si>
    <r>
      <rPr>
        <rFont val="Cambria"/>
        <b/>
        <sz val="8.0"/>
      </rPr>
      <t>-</t>
    </r>
  </si>
  <si>
    <t>"Royal Charm" with chokolate filling</t>
  </si>
  <si>
    <r>
      <rPr>
        <rFont val="Calibri"/>
        <i/>
        <sz val="5.0"/>
      </rPr>
      <t>Sweets with a delicate nut cream in a crispy wafer, coated with milk chocolate glaze and decorated.</t>
    </r>
  </si>
  <si>
    <r>
      <rPr>
        <rFont val="Cambria"/>
        <b/>
        <sz val="8.0"/>
      </rPr>
      <t>bulk</t>
    </r>
  </si>
  <si>
    <r>
      <rPr>
        <rFont val="Cambria"/>
        <b/>
        <sz val="8.0"/>
      </rPr>
      <t>-</t>
    </r>
  </si>
  <si>
    <r>
      <rPr>
        <rFont val="Cambria"/>
        <b/>
        <sz val="8.0"/>
      </rPr>
      <t>-</t>
    </r>
  </si>
  <si>
    <t>"Royal Charm"  with coconut filling</t>
  </si>
  <si>
    <r>
      <rPr>
        <rFont val="Calibri"/>
        <i/>
        <sz val="5.0"/>
      </rPr>
      <t>Конфеты с нежной кокосовой начинкой в хрустящей вафельке, покрытые молочно-шоколадной глазурью и украшенные
декором.</t>
    </r>
  </si>
  <si>
    <r>
      <rPr>
        <rFont val="Cambria"/>
        <b/>
        <sz val="8.0"/>
      </rPr>
      <t>bag</t>
    </r>
  </si>
  <si>
    <t>"Royal Charm"  with cream filling</t>
  </si>
  <si>
    <r>
      <rPr>
        <rFont val="Calibri"/>
        <i/>
        <sz val="5.0"/>
      </rPr>
      <t>Sweets with a delicate creamy cream in a crispy wafer, covered with milk chocolate glaze and decorated.</t>
    </r>
  </si>
  <si>
    <r>
      <rPr>
        <rFont val="Cambria"/>
        <b/>
        <sz val="8.0"/>
      </rPr>
      <t>bag</t>
    </r>
  </si>
  <si>
    <t>"Royal Charm"  with nut filling</t>
  </si>
  <si>
    <r>
      <rPr>
        <rFont val="Calibri"/>
        <i/>
        <sz val="5.0"/>
      </rPr>
      <t>Sweets with a delicate nut cream in a crispy wafer, coated with milk chocolate glaze and decorated.</t>
    </r>
  </si>
  <si>
    <r>
      <rPr>
        <rFont val="Cambria"/>
        <b/>
        <sz val="8.0"/>
      </rPr>
      <t>bag</t>
    </r>
  </si>
  <si>
    <r>
      <rPr>
        <rFont val="Calibri"/>
        <b/>
        <i/>
        <sz val="8.0"/>
      </rPr>
      <t>"Royal Charm" Rose with chocolate  filling</t>
    </r>
  </si>
  <si>
    <r>
      <rPr>
        <rFont val="Calibri"/>
        <i/>
        <sz val="5.0"/>
      </rPr>
      <t>Delicate waffle candies covered with "Rose chocolate" and rich chocolate cream taste inside</t>
    </r>
  </si>
  <si>
    <r>
      <rPr>
        <rFont val="Cambria"/>
        <b/>
        <sz val="8.0"/>
      </rPr>
      <t>giftbox</t>
    </r>
  </si>
  <si>
    <r>
      <rPr>
        <rFont val="Calibri"/>
        <b/>
        <i/>
        <sz val="8.0"/>
      </rPr>
      <t>"Royal Charm" with chocolate taste</t>
    </r>
  </si>
  <si>
    <r>
      <rPr>
        <rFont val="Calibri"/>
        <i/>
        <sz val="5.0"/>
      </rPr>
      <t>Sweets with a delicate creamy cream in a crispy wafer, covered with milk chocolate glaze and decorated.</t>
    </r>
  </si>
  <si>
    <r>
      <rPr>
        <rFont val="Cambria"/>
        <b/>
        <sz val="8.0"/>
      </rPr>
      <t>giftbox</t>
    </r>
  </si>
  <si>
    <t>"Royal Charm" with nut chocolate taste</t>
  </si>
  <si>
    <r>
      <rPr>
        <rFont val="Calibri"/>
        <i/>
        <sz val="5.0"/>
      </rPr>
      <t>Sweets with a delicate nut cream in a crispy wafer, coated with milk chocolate glaze and decorated.</t>
    </r>
  </si>
  <si>
    <r>
      <rPr>
        <rFont val="Cambria"/>
        <b/>
        <sz val="8.0"/>
      </rPr>
      <t>giftbox</t>
    </r>
  </si>
  <si>
    <r>
      <rPr>
        <rFont val="Calibri"/>
        <b/>
        <i/>
        <sz val="8.0"/>
      </rPr>
      <t>Sheridan</t>
    </r>
  </si>
  <si>
    <r>
      <rPr>
        <rFont val="Calibri"/>
        <i/>
        <sz val="5.0"/>
      </rPr>
      <t>Glazed sweets based on praline mass with crunchy additives</t>
    </r>
  </si>
  <si>
    <r>
      <rPr>
        <rFont val="Cambria"/>
        <b/>
        <sz val="8.0"/>
      </rPr>
      <t>kg</t>
    </r>
  </si>
  <si>
    <r>
      <rPr>
        <rFont val="Cambria"/>
        <b/>
        <sz val="8.0"/>
      </rPr>
      <t>-</t>
    </r>
  </si>
  <si>
    <r>
      <rPr>
        <rFont val="Cambria"/>
        <b/>
        <sz val="8.0"/>
      </rPr>
      <t>-</t>
    </r>
  </si>
  <si>
    <r>
      <rPr>
        <rFont val="Cambria"/>
        <b/>
        <i/>
        <sz val="8.0"/>
      </rPr>
      <t>AVK Burunduchok</t>
    </r>
  </si>
  <si>
    <r>
      <rPr>
        <rFont val="Calibri"/>
        <i/>
        <sz val="5.0"/>
      </rPr>
      <t>Glazed praline sweets with crushed peanut</t>
    </r>
  </si>
  <si>
    <r>
      <rPr>
        <rFont val="Cambria"/>
        <b/>
        <sz val="8.0"/>
      </rPr>
      <t>kg</t>
    </r>
  </si>
  <si>
    <r>
      <rPr>
        <rFont val="Cambria"/>
        <b/>
        <sz val="8.0"/>
      </rPr>
      <t>-</t>
    </r>
  </si>
  <si>
    <r>
      <rPr>
        <rFont val="Cambria"/>
        <b/>
        <sz val="8.0"/>
      </rPr>
      <t>-</t>
    </r>
  </si>
  <si>
    <r>
      <rPr>
        <rFont val="Calibri"/>
        <b/>
        <i/>
        <sz val="8.0"/>
      </rPr>
      <t>Azorika  with milk taste</t>
    </r>
  </si>
  <si>
    <r>
      <rPr>
        <rFont val="Calibri"/>
        <i/>
        <sz val="5.0"/>
      </rPr>
      <t>sweets with delicate creamy filling in crispy wafer iced with chocolate</t>
    </r>
  </si>
  <si>
    <r>
      <rPr>
        <rFont val="Cambria"/>
        <b/>
        <sz val="8.0"/>
      </rPr>
      <t>giftbox</t>
    </r>
  </si>
  <si>
    <r>
      <rPr>
        <rFont val="Calibri"/>
        <b/>
        <i/>
        <sz val="8.0"/>
      </rPr>
      <t>Azorika with chocolate taste</t>
    </r>
  </si>
  <si>
    <r>
      <rPr>
        <rFont val="Calibri"/>
        <i/>
        <sz val="5.0"/>
      </rPr>
      <t>sweets with delicate chocolate filling in crispy wafer iced with chocolate</t>
    </r>
  </si>
  <si>
    <r>
      <rPr>
        <rFont val="Cambria"/>
        <b/>
        <sz val="8.0"/>
      </rPr>
      <t>giftbox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</si>
</sst>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"/>
    <numFmt numFmtId="165" formatCode="0.0"/>
  </numFmts>
  <fonts count="47">
    <font>
      <sz val="10.0"/>
      <color rgb="FF000000"/>
      <name val="Arial"/>
      <scheme val="minor"/>
    </font>
    <font>
      <sz val="8.0"/>
      <color rgb="FF000000"/>
      <name val="Times New Roman"/>
    </font>
    <font>
      <b/>
      <i/>
      <sz val="8.0"/>
      <name val="Cambria"/>
    </font>
    <font>
      <b/>
      <sz val="8.0"/>
      <color rgb="FF000000"/>
      <name val="Times New Roman"/>
    </font>
    <font>
      <sz val="8.0"/>
      <color rgb="FF000000"/>
      <name val="Cambria"/>
    </font>
    <font>
      <b/>
      <sz val="8.0"/>
      <color rgb="FF000000"/>
      <name val="Cambria"/>
    </font>
    <font>
      <b/>
      <sz val="8.0"/>
      <name val="Cambria"/>
    </font>
    <font>
      <sz val="11.0"/>
      <color/>
      <name val="Arial"/>
    </font>
    <font/>
    <font>
      <i/>
      <sz val="9.0"/>
      <color/>
      <name val="Arial"/>
    </font>
    <font>
      <b/>
      <i/>
      <sz val="9.0"/>
      <color/>
      <name val="Arial"/>
    </font>
    <font>
      <sz val="9.0"/>
      <color/>
      <name val="Arial"/>
    </font>
    <font>
      <b/>
      <sz val="10.0"/>
      <color/>
      <name val="Arial"/>
    </font>
    <font>
      <sz val="9.0"/>
      <name val="Arial"/>
    </font>
    <font>
      <b/>
      <sz val="9.0"/>
      <name val="Arial"/>
    </font>
    <font>
      <b/>
      <sz val="9.0"/>
      <color/>
      <name val="Arial"/>
    </font>
    <font>
      <b/>
      <sz val="9.0"/>
      <color rgb="FFFF0000"/>
      <name val="Arial"/>
    </font>
    <font>
      <b/>
      <sz val="10.0"/>
      <name val="Arial"/>
    </font>
    <font>
      <sz val="8.0"/>
      <color/>
      <name val="Arial"/>
    </font>
    <font>
      <b/>
      <sz val="12.0"/>
      <name val="Arial"/>
    </font>
    <font>
      <b/>
      <sz val="26.0"/>
      <name val="Times New Roman"/>
    </font>
    <font>
      <sz val="12.0"/>
      <name val="Arimo"/>
    </font>
    <font>
      <b/>
      <sz val="20.0"/>
      <name val="Times New Roman"/>
    </font>
    <font>
      <sz val="10.0"/>
      <name val="Times New Roman"/>
    </font>
    <font>
      <b/>
      <sz val="16.0"/>
      <name val="Times New Roman"/>
    </font>
    <font>
      <b/>
      <sz val="16.0"/>
      <color rgb="FF632423"/>
      <name val="Times New Roman"/>
    </font>
    <font>
      <b/>
      <sz val="15.0"/>
      <color rgb="FF632423"/>
      <name val="Times New Roman"/>
    </font>
    <font>
      <sz val="16.0"/>
      <color rgb="FF632423"/>
      <name val="Times New Roman"/>
    </font>
    <font>
      <b/>
      <sz val="18.0"/>
      <name val="Times New Roman"/>
    </font>
    <font>
      <b/>
      <sz val="15.0"/>
      <name val="Times New Roman"/>
    </font>
    <font>
      <b/>
      <sz val="14.0"/>
      <name val="Times New Roman"/>
    </font>
    <font>
      <sz val="16.0"/>
      <name val="Times New Roman"/>
    </font>
    <font>
      <sz val="10.0"/>
      <name val="Arimo"/>
    </font>
    <font>
      <b/>
      <sz val="18.0"/>
      <color rgb="FF632423"/>
      <name val="Times New Roman"/>
    </font>
    <font>
      <sz val="16.0"/>
      <color rgb="FF800000"/>
      <name val="Times New Roman"/>
    </font>
    <font>
      <b/>
      <sz val="16.0"/>
      <color rgb="FF800000"/>
      <name val="Times New Roman"/>
    </font>
    <font>
      <sz val="16.0"/>
      <color/>
      <name val="Times New Roman"/>
    </font>
    <font>
      <b/>
      <sz val="14.0"/>
      <color/>
      <name val="Times New Roman"/>
    </font>
    <font>
      <sz val="10.0"/>
      <color rgb="FFFF0000"/>
      <name val="Times New Roman"/>
    </font>
    <font>
      <sz val="12.0"/>
      <name val="Arial"/>
    </font>
    <font>
      <sz val="12.0"/>
      <color rgb="FFFF0000"/>
      <name val="Arial"/>
    </font>
    <font>
      <i/>
      <sz val="5.0"/>
      <name val="Cambria"/>
    </font>
    <font>
      <i/>
      <sz val="5.0"/>
      <name val="Calibri"/>
    </font>
    <font>
      <sz val="8.0"/>
      <name val="Times New Roman"/>
    </font>
    <font>
      <sz val="10.0"/>
      <color rgb="FF000000"/>
      <name val="Times New Roman"/>
    </font>
    <font>
      <b/>
      <i/>
      <sz val="8.0"/>
      <name val="Calibri"/>
    </font>
    <font>
      <b/>
      <sz val="8.0"/>
      <name val="Times New Roman"/>
    </font>
  </fonts>
  <fills count="8">
    <fill>
      <patternFill patternType="none"/>
    </fill>
    <fill>
      <patternFill patternType="lightGray"/>
    </fill>
    <fill>
      <patternFill patternType="solid">
        <fgColor rgb="FFB8CCE4"/>
        <bgColor rgb="FFB8CCE4"/>
      </patternFill>
    </fill>
    <fill>
      <patternFill patternType="solid">
        <fgColor rgb="FFF2F2F2"/>
        <bgColor rgb="FFF2F2F2"/>
      </patternFill>
    </fill>
    <fill>
      <patternFill patternType="solid">
        <fgColor rgb="FFFBFBF8"/>
        <bgColor rgb="FFFBFBF8"/>
      </patternFill>
    </fill>
    <fill>
      <patternFill patternType="solid">
        <fgColor rgb="FFF2DBDB"/>
        <bgColor rgb="FFF2DBDB"/>
      </patternFill>
    </fill>
    <fill>
      <patternFill patternType="solid">
        <fgColor rgb="FFDBE5F1"/>
        <bgColor rgb="FFDBE5F1"/>
      </patternFill>
    </fill>
    <fill>
      <patternFill patternType="solid">
        <fgColor rgb="FFCCC0D9"/>
        <bgColor rgb="FFCCC0D9"/>
      </patternFill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8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top"/>
    </xf>
    <xf borderId="2" fillId="2" fontId="2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horizontal="left" shrinkToFit="0" vertical="top" wrapText="1"/>
    </xf>
    <xf borderId="1" fillId="0" fontId="1" numFmtId="0" xfId="0" applyAlignment="1" applyBorder="1" applyFont="1">
      <alignment horizontal="left" vertical="top"/>
    </xf>
    <xf borderId="2" fillId="0" fontId="4" numFmtId="0" xfId="0" applyAlignment="1" applyBorder="1" applyFont="1">
      <alignment horizontal="left" shrinkToFit="0" vertical="top" wrapText="1"/>
    </xf>
    <xf borderId="1" fillId="0" fontId="4" numFmtId="0" xfId="0" applyAlignment="1" applyBorder="1" applyFont="1">
      <alignment horizontal="left" shrinkToFit="0" vertical="top" wrapText="1"/>
    </xf>
    <xf borderId="1" fillId="0" fontId="2" numFmtId="0" xfId="0" applyAlignment="1" applyBorder="1" applyFont="1">
      <alignment horizontal="center" shrinkToFit="0" vertical="center" wrapText="1"/>
    </xf>
    <xf borderId="1" fillId="0" fontId="5" numFmtId="1" xfId="0" applyAlignment="1" applyBorder="1" applyFont="1" applyNumberFormat="1">
      <alignment horizontal="center" shrinkToFit="1" vertical="center" wrapText="0"/>
    </xf>
    <xf borderId="1" fillId="0" fontId="6" numFmtId="0" xfId="0" applyAlignment="1" applyBorder="1" applyFont="1">
      <alignment shrinkToFit="0" wrapText="1"/>
    </xf>
    <xf borderId="1" fillId="0" fontId="5" numFmtId="164" xfId="0" applyAlignment="1" applyBorder="1" applyFont="1" applyNumberFormat="1">
      <alignment shrinkToFit="1" wrapText="0"/>
    </xf>
    <xf borderId="1" fillId="0" fontId="5" numFmtId="1" xfId="0" applyAlignment="1" applyBorder="1" applyFont="1" applyNumberFormat="1">
      <alignment shrinkToFit="1" wrapText="0"/>
    </xf>
    <xf borderId="1" fillId="0" fontId="3" numFmtId="2" xfId="0" applyAlignment="1" applyBorder="1" applyFont="1" applyNumberFormat="1">
      <alignment horizontal="right"/>
    </xf>
    <xf borderId="2" fillId="0" fontId="4" numFmtId="0" xfId="0" applyAlignment="1" applyBorder="1" applyFont="1">
      <alignment horizontal="left" vertical="top"/>
    </xf>
    <xf borderId="1" fillId="0" fontId="4" numFmtId="0" xfId="0" applyAlignment="1" applyBorder="1" applyFont="1">
      <alignment horizontal="left" vertical="top"/>
    </xf>
    <xf borderId="0" fillId="0" fontId="1" numFmtId="0" xfId="0" applyAlignment="1" applyFont="1">
      <alignment horizontal="left" vertical="top"/>
    </xf>
    <xf borderId="3" fillId="0" fontId="7" numFmtId="0" xfId="0" applyAlignment="1" applyBorder="1" applyFont="1">
      <alignment horizontal="center"/>
    </xf>
    <xf borderId="3" fillId="0" fontId="8" numFmtId="0" xfId="0" applyBorder="1" applyFont="1"/>
    <xf borderId="0" fillId="0" fontId="7" numFmtId="0" xfId="0" applyAlignment="1" applyFont="1">
      <alignment horizontal="center"/>
    </xf>
    <xf borderId="0" fillId="0" fontId="7" numFmtId="0" xfId="0" applyFont="1"/>
    <xf borderId="4" fillId="3" fontId="9" numFmtId="0" xfId="0" applyAlignment="1" applyBorder="1" applyFill="1" applyFont="1">
      <alignment horizontal="center" vertical="center"/>
    </xf>
    <xf borderId="4" fillId="3" fontId="10" numFmtId="0" xfId="0" applyAlignment="1" applyBorder="1" applyFont="1">
      <alignment horizontal="center" vertical="center"/>
    </xf>
    <xf borderId="4" fillId="3" fontId="10" numFmtId="0" xfId="0" applyAlignment="1" applyBorder="1" applyFont="1">
      <alignment horizontal="center" shrinkToFit="0" vertical="center" wrapText="1"/>
    </xf>
    <xf borderId="1" fillId="4" fontId="10" numFmtId="0" xfId="0" applyAlignment="1" applyBorder="1" applyFill="1" applyFont="1">
      <alignment horizontal="center" shrinkToFit="0" vertical="center" wrapText="1"/>
    </xf>
    <xf borderId="4" fillId="5" fontId="10" numFmtId="0" xfId="0" applyAlignment="1" applyBorder="1" applyFill="1" applyFont="1">
      <alignment horizontal="center" shrinkToFit="0" vertical="center" wrapText="1"/>
    </xf>
    <xf borderId="1" fillId="0" fontId="11" numFmtId="0" xfId="0" applyAlignment="1" applyBorder="1" applyFont="1">
      <alignment horizontal="center" vertical="center"/>
    </xf>
    <xf borderId="1" fillId="0" fontId="12" numFmtId="0" xfId="0" applyBorder="1" applyFont="1"/>
    <xf borderId="1" fillId="0" fontId="11" numFmtId="0" xfId="0" applyAlignment="1" applyBorder="1" applyFont="1">
      <alignment horizontal="center"/>
    </xf>
    <xf borderId="1" fillId="0" fontId="13" numFmtId="0" xfId="0" applyAlignment="1" applyBorder="1" applyFont="1">
      <alignment horizontal="center" vertical="center"/>
    </xf>
    <xf borderId="1" fillId="0" fontId="13" numFmtId="2" xfId="0" applyAlignment="1" applyBorder="1" applyFont="1" applyNumberFormat="1">
      <alignment horizontal="center" vertical="center"/>
    </xf>
    <xf borderId="1" fillId="0" fontId="13" numFmtId="164" xfId="0" applyAlignment="1" applyBorder="1" applyFont="1" applyNumberFormat="1">
      <alignment horizontal="center" vertical="center"/>
    </xf>
    <xf borderId="1" fillId="0" fontId="11" numFmtId="2" xfId="0" applyAlignment="1" applyBorder="1" applyFont="1" applyNumberFormat="1">
      <alignment horizontal="center" vertical="center"/>
    </xf>
    <xf borderId="1" fillId="4" fontId="7" numFmtId="2" xfId="0" applyBorder="1" applyFont="1" applyNumberFormat="1"/>
    <xf borderId="1" fillId="5" fontId="14" numFmtId="2" xfId="0" applyAlignment="1" applyBorder="1" applyFont="1" applyNumberFormat="1">
      <alignment horizontal="center" vertical="center"/>
    </xf>
    <xf borderId="1" fillId="0" fontId="14" numFmtId="2" xfId="0" applyAlignment="1" applyBorder="1" applyFont="1" applyNumberFormat="1">
      <alignment horizontal="center" vertical="center"/>
    </xf>
    <xf borderId="1" fillId="0" fontId="7" numFmtId="0" xfId="0" applyBorder="1" applyFont="1"/>
    <xf borderId="1" fillId="0" fontId="11" numFmtId="0" xfId="0" applyAlignment="1" applyBorder="1" applyFont="1">
      <alignment horizontal="left"/>
    </xf>
    <xf borderId="5" fillId="0" fontId="11" numFmtId="0" xfId="0" applyAlignment="1" applyBorder="1" applyFont="1">
      <alignment horizontal="center" vertical="center"/>
    </xf>
    <xf borderId="5" fillId="0" fontId="12" numFmtId="0" xfId="0" applyBorder="1" applyFont="1"/>
    <xf borderId="5" fillId="0" fontId="11" numFmtId="0" xfId="0" applyAlignment="1" applyBorder="1" applyFont="1">
      <alignment horizontal="center"/>
    </xf>
    <xf borderId="6" fillId="0" fontId="13" numFmtId="0" xfId="0" applyAlignment="1" applyBorder="1" applyFont="1">
      <alignment horizontal="center" vertical="center"/>
    </xf>
    <xf borderId="6" fillId="0" fontId="13" numFmtId="2" xfId="0" applyAlignment="1" applyBorder="1" applyFont="1" applyNumberFormat="1">
      <alignment horizontal="center" vertical="center"/>
    </xf>
    <xf borderId="5" fillId="0" fontId="11" numFmtId="1" xfId="0" applyAlignment="1" applyBorder="1" applyFont="1" applyNumberFormat="1">
      <alignment horizontal="center" vertical="center"/>
    </xf>
    <xf borderId="6" fillId="0" fontId="11" numFmtId="2" xfId="0" applyAlignment="1" applyBorder="1" applyFont="1" applyNumberFormat="1">
      <alignment horizontal="center" vertical="center"/>
    </xf>
    <xf borderId="7" fillId="5" fontId="15" numFmtId="2" xfId="0" applyAlignment="1" applyBorder="1" applyFont="1" applyNumberFormat="1">
      <alignment horizontal="center" vertical="center"/>
    </xf>
    <xf borderId="1" fillId="0" fontId="15" numFmtId="2" xfId="0" applyAlignment="1" applyBorder="1" applyFont="1" applyNumberFormat="1">
      <alignment horizontal="center" vertical="center"/>
    </xf>
    <xf borderId="1" fillId="0" fontId="11" numFmtId="0" xfId="0" applyAlignment="1" applyBorder="1" applyFont="1">
      <alignment horizontal="center" vertical="center"/>
    </xf>
    <xf borderId="8" fillId="0" fontId="13" numFmtId="0" xfId="0" applyAlignment="1" applyBorder="1" applyFont="1">
      <alignment horizontal="center" vertical="center"/>
    </xf>
    <xf borderId="8" fillId="0" fontId="13" numFmtId="2" xfId="0" applyAlignment="1" applyBorder="1" applyFont="1" applyNumberFormat="1">
      <alignment horizontal="center" vertical="center"/>
    </xf>
    <xf borderId="1" fillId="0" fontId="11" numFmtId="1" xfId="0" applyAlignment="1" applyBorder="1" applyFont="1" applyNumberFormat="1">
      <alignment horizontal="center" vertical="center"/>
    </xf>
    <xf borderId="8" fillId="0" fontId="11" numFmtId="2" xfId="0" applyAlignment="1" applyBorder="1" applyFont="1" applyNumberFormat="1">
      <alignment horizontal="center" vertical="center"/>
    </xf>
    <xf borderId="4" fillId="5" fontId="15" numFmtId="2" xfId="0" applyAlignment="1" applyBorder="1" applyFont="1" applyNumberFormat="1">
      <alignment horizontal="center" vertical="center"/>
    </xf>
    <xf borderId="1" fillId="5" fontId="15" numFmtId="2" xfId="0" applyAlignment="1" applyBorder="1" applyFont="1" applyNumberFormat="1">
      <alignment horizontal="center" vertical="center"/>
    </xf>
    <xf borderId="1" fillId="0" fontId="16" numFmtId="2" xfId="0" applyAlignment="1" applyBorder="1" applyFont="1" applyNumberFormat="1">
      <alignment horizontal="center" vertical="center"/>
    </xf>
    <xf borderId="9" fillId="0" fontId="12" numFmtId="0" xfId="0" applyBorder="1" applyFont="1"/>
    <xf borderId="9" fillId="0" fontId="11" numFmtId="0" xfId="0" applyAlignment="1" applyBorder="1" applyFont="1">
      <alignment horizontal="center"/>
    </xf>
    <xf borderId="9" fillId="0" fontId="13" numFmtId="0" xfId="0" applyAlignment="1" applyBorder="1" applyFont="1">
      <alignment horizontal="center" vertical="center"/>
    </xf>
    <xf borderId="9" fillId="0" fontId="13" numFmtId="164" xfId="0" applyAlignment="1" applyBorder="1" applyFont="1" applyNumberFormat="1">
      <alignment horizontal="center" vertical="center"/>
    </xf>
    <xf borderId="9" fillId="0" fontId="11" numFmtId="2" xfId="0" applyAlignment="1" applyBorder="1" applyFont="1" applyNumberFormat="1">
      <alignment horizontal="center" vertical="center"/>
    </xf>
    <xf borderId="9" fillId="5" fontId="15" numFmtId="2" xfId="0" applyAlignment="1" applyBorder="1" applyFont="1" applyNumberFormat="1">
      <alignment horizontal="center" vertical="center"/>
    </xf>
    <xf borderId="5" fillId="0" fontId="13" numFmtId="0" xfId="0" applyAlignment="1" applyBorder="1" applyFont="1">
      <alignment horizontal="center" vertical="center"/>
    </xf>
    <xf borderId="5" fillId="0" fontId="13" numFmtId="2" xfId="0" applyAlignment="1" applyBorder="1" applyFont="1" applyNumberFormat="1">
      <alignment horizontal="center" vertical="center"/>
    </xf>
    <xf borderId="5" fillId="0" fontId="13" numFmtId="164" xfId="0" applyAlignment="1" applyBorder="1" applyFont="1" applyNumberFormat="1">
      <alignment horizontal="center" vertical="center"/>
    </xf>
    <xf borderId="5" fillId="0" fontId="11" numFmtId="2" xfId="0" applyAlignment="1" applyBorder="1" applyFont="1" applyNumberFormat="1">
      <alignment horizontal="center" vertical="center"/>
    </xf>
    <xf borderId="9" fillId="0" fontId="16" numFmtId="2" xfId="0" applyAlignment="1" applyBorder="1" applyFont="1" applyNumberFormat="1">
      <alignment horizontal="center" vertical="center"/>
    </xf>
    <xf borderId="1" fillId="0" fontId="12" numFmtId="0" xfId="0" applyBorder="1" applyFont="1"/>
    <xf borderId="1" fillId="0" fontId="11" numFmtId="164" xfId="0" applyAlignment="1" applyBorder="1" applyFont="1" applyNumberFormat="1">
      <alignment horizontal="center" vertical="center"/>
    </xf>
    <xf borderId="1" fillId="0" fontId="13" numFmtId="0" xfId="0" applyAlignment="1" applyBorder="1" applyFont="1">
      <alignment horizontal="center" vertical="center"/>
    </xf>
    <xf borderId="1" fillId="0" fontId="17" numFmtId="0" xfId="0" applyBorder="1" applyFont="1"/>
    <xf borderId="1" fillId="0" fontId="13" numFmtId="0" xfId="0" applyAlignment="1" applyBorder="1" applyFont="1">
      <alignment horizontal="center"/>
    </xf>
    <xf borderId="1" fillId="0" fontId="13" numFmtId="2" xfId="0" applyAlignment="1" applyBorder="1" applyFont="1" applyNumberFormat="1">
      <alignment horizontal="center" vertical="center"/>
    </xf>
    <xf borderId="1" fillId="0" fontId="13" numFmtId="164" xfId="0" applyAlignment="1" applyBorder="1" applyFont="1" applyNumberFormat="1">
      <alignment horizontal="center" vertical="center"/>
    </xf>
    <xf borderId="1" fillId="5" fontId="14" numFmtId="164" xfId="0" applyAlignment="1" applyBorder="1" applyFont="1" applyNumberFormat="1">
      <alignment horizontal="center" vertical="center"/>
    </xf>
    <xf borderId="1" fillId="0" fontId="16" numFmtId="164" xfId="0" applyAlignment="1" applyBorder="1" applyFont="1" applyNumberFormat="1">
      <alignment horizontal="center" vertical="center"/>
    </xf>
    <xf borderId="1" fillId="5" fontId="15" numFmtId="164" xfId="0" applyAlignment="1" applyBorder="1" applyFont="1" applyNumberFormat="1">
      <alignment horizontal="center" vertical="center"/>
    </xf>
    <xf borderId="1" fillId="0" fontId="14" numFmtId="164" xfId="0" applyAlignment="1" applyBorder="1" applyFont="1" applyNumberFormat="1">
      <alignment horizontal="center" vertical="center"/>
    </xf>
    <xf borderId="8" fillId="0" fontId="11" numFmtId="0" xfId="0" applyAlignment="1" applyBorder="1" applyFont="1">
      <alignment horizontal="center" vertical="center"/>
    </xf>
    <xf borderId="8" fillId="0" fontId="12" numFmtId="0" xfId="0" applyBorder="1" applyFont="1"/>
    <xf borderId="8" fillId="0" fontId="11" numFmtId="0" xfId="0" applyAlignment="1" applyBorder="1" applyFont="1">
      <alignment horizontal="center"/>
    </xf>
    <xf borderId="8" fillId="0" fontId="11" numFmtId="1" xfId="0" applyAlignment="1" applyBorder="1" applyFont="1" applyNumberFormat="1">
      <alignment horizontal="center" vertical="center"/>
    </xf>
    <xf borderId="4" fillId="5" fontId="15" numFmtId="2" xfId="0" applyAlignment="1" applyBorder="1" applyFont="1" applyNumberFormat="1">
      <alignment horizontal="center" shrinkToFit="0" vertical="center" wrapText="1"/>
    </xf>
    <xf borderId="4" fillId="0" fontId="15" numFmtId="2" xfId="0" applyAlignment="1" applyBorder="1" applyFont="1" applyNumberFormat="1">
      <alignment horizontal="center" shrinkToFit="0" vertical="center" wrapText="1"/>
    </xf>
    <xf borderId="1" fillId="0" fontId="17" numFmtId="0" xfId="0" applyBorder="1" applyFont="1"/>
    <xf borderId="1" fillId="0" fontId="18" numFmtId="0" xfId="0" applyAlignment="1" applyBorder="1" applyFont="1">
      <alignment horizontal="center"/>
    </xf>
    <xf borderId="1" fillId="5" fontId="15" numFmtId="164" xfId="0" applyAlignment="1" applyBorder="1" applyFont="1" applyNumberFormat="1">
      <alignment horizontal="center"/>
    </xf>
    <xf borderId="1" fillId="0" fontId="15" numFmtId="164" xfId="0" applyAlignment="1" applyBorder="1" applyFont="1" applyNumberFormat="1">
      <alignment horizontal="center"/>
    </xf>
    <xf borderId="8" fillId="0" fontId="17" numFmtId="0" xfId="0" applyBorder="1" applyFont="1"/>
    <xf borderId="8" fillId="0" fontId="13" numFmtId="164" xfId="0" applyAlignment="1" applyBorder="1" applyFont="1" applyNumberFormat="1">
      <alignment horizontal="center" vertical="center"/>
    </xf>
    <xf borderId="1" fillId="0" fontId="7" numFmtId="0" xfId="0" applyAlignment="1" applyBorder="1" applyFont="1">
      <alignment horizontal="center"/>
    </xf>
    <xf borderId="1" fillId="0" fontId="11" numFmtId="2" xfId="0" applyAlignment="1" applyBorder="1" applyFont="1" applyNumberFormat="1">
      <alignment horizontal="center"/>
    </xf>
    <xf borderId="1" fillId="5" fontId="15" numFmtId="2" xfId="0" applyAlignment="1" applyBorder="1" applyFont="1" applyNumberFormat="1">
      <alignment horizontal="center"/>
    </xf>
    <xf borderId="1" fillId="0" fontId="15" numFmtId="2" xfId="0" applyAlignment="1" applyBorder="1" applyFont="1" applyNumberFormat="1">
      <alignment horizontal="center"/>
    </xf>
    <xf borderId="1" fillId="0" fontId="19" numFmtId="0" xfId="0" applyBorder="1" applyFont="1"/>
    <xf borderId="0" fillId="0" fontId="20" numFmtId="0" xfId="0" applyAlignment="1" applyFont="1">
      <alignment horizontal="center"/>
    </xf>
    <xf borderId="0" fillId="0" fontId="21" numFmtId="0" xfId="0" applyFont="1"/>
    <xf borderId="0" fillId="0" fontId="22" numFmtId="0" xfId="0" applyAlignment="1" applyFont="1">
      <alignment horizontal="center"/>
    </xf>
    <xf borderId="0" fillId="0" fontId="23" numFmtId="0" xfId="0" applyFont="1"/>
    <xf borderId="1" fillId="6" fontId="24" numFmtId="0" xfId="0" applyAlignment="1" applyBorder="1" applyFill="1" applyFont="1">
      <alignment horizontal="center" vertical="center"/>
    </xf>
    <xf borderId="1" fillId="6" fontId="24" numFmtId="2" xfId="0" applyAlignment="1" applyBorder="1" applyFont="1" applyNumberFormat="1">
      <alignment horizontal="center" shrinkToFit="0" vertical="center" wrapText="1"/>
    </xf>
    <xf borderId="1" fillId="6" fontId="24" numFmtId="0" xfId="0" applyAlignment="1" applyBorder="1" applyFont="1">
      <alignment horizontal="center" shrinkToFit="0" vertical="center" wrapText="1"/>
    </xf>
    <xf borderId="0" fillId="0" fontId="21" numFmtId="0" xfId="0" applyAlignment="1" applyFont="1">
      <alignment shrinkToFit="0" wrapText="1"/>
    </xf>
    <xf borderId="10" fillId="5" fontId="25" numFmtId="0" xfId="0" applyAlignment="1" applyBorder="1" applyFont="1">
      <alignment horizontal="center" vertical="center"/>
    </xf>
    <xf borderId="11" fillId="0" fontId="8" numFmtId="0" xfId="0" applyBorder="1" applyFont="1"/>
    <xf borderId="12" fillId="0" fontId="8" numFmtId="0" xfId="0" applyBorder="1" applyFont="1"/>
    <xf borderId="1" fillId="0" fontId="21" numFmtId="0" xfId="0" applyBorder="1" applyFont="1"/>
    <xf borderId="1" fillId="5" fontId="26" numFmtId="0" xfId="0" applyAlignment="1" applyBorder="1" applyFont="1">
      <alignment horizontal="center" vertical="center"/>
    </xf>
    <xf borderId="1" fillId="5" fontId="27" numFmtId="0" xfId="0" applyAlignment="1" applyBorder="1" applyFont="1">
      <alignment vertical="center"/>
    </xf>
    <xf borderId="1" fillId="5" fontId="25" numFmtId="0" xfId="0" applyAlignment="1" applyBorder="1" applyFont="1">
      <alignment horizontal="center" vertical="center"/>
    </xf>
    <xf borderId="1" fillId="5" fontId="25" numFmtId="1" xfId="0" applyAlignment="1" applyBorder="1" applyFont="1" applyNumberFormat="1">
      <alignment horizontal="center"/>
    </xf>
    <xf borderId="1" fillId="5" fontId="25" numFmtId="1" xfId="0" applyAlignment="1" applyBorder="1" applyFont="1" applyNumberFormat="1">
      <alignment horizontal="center" vertical="center"/>
    </xf>
    <xf borderId="1" fillId="0" fontId="24" numFmtId="2" xfId="0" applyBorder="1" applyFont="1" applyNumberFormat="1"/>
    <xf borderId="10" fillId="0" fontId="28" numFmtId="0" xfId="0" applyAlignment="1" applyBorder="1" applyFont="1">
      <alignment horizontal="center" shrinkToFit="0" vertical="center" wrapText="1"/>
    </xf>
    <xf borderId="1" fillId="0" fontId="24" numFmtId="0" xfId="0" applyBorder="1" applyFont="1"/>
    <xf borderId="1" fillId="0" fontId="29" numFmtId="0" xfId="0" applyAlignment="1" applyBorder="1" applyFont="1">
      <alignment horizontal="center" vertical="center"/>
    </xf>
    <xf borderId="1" fillId="0" fontId="24" numFmtId="0" xfId="0" applyAlignment="1" applyBorder="1" applyFont="1">
      <alignment shrinkToFit="0" vertical="center" wrapText="1"/>
    </xf>
    <xf borderId="1" fillId="0" fontId="24" numFmtId="2" xfId="0" applyAlignment="1" applyBorder="1" applyFont="1" applyNumberFormat="1">
      <alignment horizontal="center" vertical="center"/>
    </xf>
    <xf borderId="1" fillId="0" fontId="24" numFmtId="0" xfId="0" applyAlignment="1" applyBorder="1" applyFont="1">
      <alignment horizontal="center" vertical="center"/>
    </xf>
    <xf borderId="1" fillId="0" fontId="24" numFmtId="1" xfId="0" applyAlignment="1" applyBorder="1" applyFont="1" applyNumberFormat="1">
      <alignment horizontal="center"/>
    </xf>
    <xf borderId="1" fillId="0" fontId="30" numFmtId="1" xfId="0" applyAlignment="1" applyBorder="1" applyFont="1" applyNumberFormat="1">
      <alignment horizontal="center" vertical="center"/>
    </xf>
    <xf borderId="1" fillId="0" fontId="31" numFmtId="0" xfId="0" applyAlignment="1" applyBorder="1" applyFont="1">
      <alignment shrinkToFit="0" vertical="center" wrapText="1"/>
    </xf>
    <xf borderId="1" fillId="0" fontId="31" numFmtId="0" xfId="0" applyAlignment="1" applyBorder="1" applyFont="1">
      <alignment horizontal="left" shrinkToFit="0" vertical="top" wrapText="1"/>
    </xf>
    <xf borderId="1" fillId="0" fontId="24" numFmtId="0" xfId="0" applyAlignment="1" applyBorder="1" applyFont="1">
      <alignment horizontal="center" shrinkToFit="0" vertical="center" wrapText="1"/>
    </xf>
    <xf borderId="1" fillId="0" fontId="24" numFmtId="1" xfId="0" applyAlignment="1" applyBorder="1" applyFont="1" applyNumberFormat="1">
      <alignment horizontal="center" vertical="center"/>
    </xf>
    <xf borderId="1" fillId="0" fontId="24" numFmtId="0" xfId="0" applyAlignment="1" applyBorder="1" applyFont="1">
      <alignment horizontal="center" vertical="center"/>
    </xf>
    <xf borderId="0" fillId="0" fontId="32" numFmtId="0" xfId="0" applyFont="1"/>
    <xf borderId="10" fillId="5" fontId="33" numFmtId="0" xfId="0" applyAlignment="1" applyBorder="1" applyFont="1">
      <alignment horizontal="center" vertical="center"/>
    </xf>
    <xf borderId="1" fillId="5" fontId="34" numFmtId="0" xfId="0" applyAlignment="1" applyBorder="1" applyFont="1">
      <alignment horizontal="left" shrinkToFit="0" vertical="top" wrapText="1"/>
    </xf>
    <xf borderId="1" fillId="5" fontId="25" numFmtId="0" xfId="0" applyAlignment="1" applyBorder="1" applyFont="1">
      <alignment horizontal="center" shrinkToFit="0" vertical="center" wrapText="1"/>
    </xf>
    <xf borderId="1" fillId="5" fontId="27" numFmtId="0" xfId="0" applyAlignment="1" applyBorder="1" applyFont="1">
      <alignment horizontal="left" shrinkToFit="0" vertical="top" wrapText="1"/>
    </xf>
    <xf borderId="1" fillId="5" fontId="35" numFmtId="0" xfId="0" applyAlignment="1" applyBorder="1" applyFont="1">
      <alignment horizontal="left" shrinkToFit="0" vertical="top" wrapText="1"/>
    </xf>
    <xf borderId="0" fillId="0" fontId="23" numFmtId="0" xfId="0" applyAlignment="1" applyFont="1">
      <alignment horizontal="left" vertical="center"/>
    </xf>
    <xf borderId="1" fillId="0" fontId="36" numFmtId="0" xfId="0" applyAlignment="1" applyBorder="1" applyFont="1">
      <alignment horizontal="left" vertical="center"/>
    </xf>
    <xf borderId="1" fillId="0" fontId="37" numFmtId="1" xfId="0" applyAlignment="1" applyBorder="1" applyFont="1" applyNumberFormat="1">
      <alignment horizontal="center" vertical="center"/>
    </xf>
    <xf borderId="0" fillId="0" fontId="32" numFmtId="0" xfId="0" applyAlignment="1" applyFont="1">
      <alignment horizontal="left" vertical="center"/>
    </xf>
    <xf borderId="1" fillId="0" fontId="36" numFmtId="0" xfId="0" applyAlignment="1" applyBorder="1" applyFont="1">
      <alignment vertical="center"/>
    </xf>
    <xf borderId="1" fillId="0" fontId="31" numFmtId="0" xfId="0" applyAlignment="1" applyBorder="1" applyFont="1">
      <alignment horizontal="left" shrinkToFit="0" vertical="center" wrapText="1"/>
    </xf>
    <xf borderId="0" fillId="0" fontId="31" numFmtId="0" xfId="0" applyAlignment="1" applyFont="1">
      <alignment horizontal="left" vertical="center"/>
    </xf>
    <xf borderId="0" fillId="0" fontId="38" numFmtId="3" xfId="0" applyFont="1" applyNumberFormat="1"/>
    <xf borderId="0" fillId="0" fontId="23" numFmtId="0" xfId="0" applyAlignment="1" applyFont="1">
      <alignment horizontal="center" vertical="center"/>
    </xf>
    <xf borderId="0" fillId="0" fontId="39" numFmtId="0" xfId="0" applyFont="1"/>
    <xf borderId="0" fillId="0" fontId="40" numFmtId="0" xfId="0" applyFont="1"/>
    <xf borderId="13" fillId="7" fontId="41" numFmtId="0" xfId="0" applyAlignment="1" applyBorder="1" applyFill="1" applyFont="1">
      <alignment horizontal="left" shrinkToFit="0" vertical="top" wrapText="1"/>
    </xf>
    <xf borderId="1" fillId="7" fontId="41" numFmtId="0" xfId="0" applyAlignment="1" applyBorder="1" applyFont="1">
      <alignment horizontal="center" shrinkToFit="0" vertical="top" wrapText="1"/>
    </xf>
    <xf borderId="1" fillId="7" fontId="2" numFmtId="0" xfId="0" applyAlignment="1" applyBorder="1" applyFont="1">
      <alignment horizontal="center" shrinkToFit="0" vertical="top" wrapText="1"/>
    </xf>
    <xf borderId="1" fillId="7" fontId="42" numFmtId="0" xfId="0" applyAlignment="1" applyBorder="1" applyFont="1">
      <alignment horizontal="center" shrinkToFit="0" vertical="center" wrapText="1"/>
    </xf>
    <xf borderId="1" fillId="7" fontId="2" numFmtId="0" xfId="0" applyAlignment="1" applyBorder="1" applyFont="1">
      <alignment horizontal="left" shrinkToFit="0" vertical="top" wrapText="1"/>
    </xf>
    <xf borderId="1" fillId="7" fontId="1" numFmtId="0" xfId="0" applyAlignment="1" applyBorder="1" applyFont="1">
      <alignment horizontal="left" shrinkToFit="0" vertical="top" wrapText="1"/>
    </xf>
    <xf borderId="1" fillId="7" fontId="43" numFmtId="0" xfId="0" applyAlignment="1" applyBorder="1" applyFont="1">
      <alignment horizontal="left" shrinkToFit="0" vertical="top" wrapText="1"/>
    </xf>
    <xf borderId="13" fillId="0" fontId="44" numFmtId="0" xfId="0" applyAlignment="1" applyBorder="1" applyFont="1">
      <alignment horizontal="left" shrinkToFit="0" vertical="top" wrapText="1"/>
    </xf>
    <xf borderId="1" fillId="0" fontId="44" numFmtId="0" xfId="0" applyAlignment="1" applyBorder="1" applyFont="1">
      <alignment horizontal="left" shrinkToFit="0" vertical="top" wrapText="1"/>
    </xf>
    <xf borderId="1" fillId="0" fontId="45" numFmtId="0" xfId="0" applyAlignment="1" applyBorder="1" applyFont="1">
      <alignment horizontal="center" shrinkToFit="0" vertical="center" wrapText="1"/>
    </xf>
    <xf borderId="1" fillId="0" fontId="42" numFmtId="0" xfId="0" applyAlignment="1" applyBorder="1" applyFont="1">
      <alignment horizontal="center" shrinkToFit="0" vertical="center" wrapText="1"/>
    </xf>
    <xf borderId="1" fillId="0" fontId="6" numFmtId="1" xfId="0" applyAlignment="1" applyBorder="1" applyFont="1" applyNumberFormat="1">
      <alignment horizontal="center" shrinkToFit="1" vertical="center" wrapText="0"/>
    </xf>
    <xf borderId="1" fillId="0" fontId="6" numFmtId="0" xfId="0" applyAlignment="1" applyBorder="1" applyFont="1">
      <alignment horizontal="left" shrinkToFit="0" vertical="center" wrapText="1"/>
    </xf>
    <xf borderId="1" fillId="0" fontId="6" numFmtId="164" xfId="0" applyAlignment="1" applyBorder="1" applyFont="1" applyNumberFormat="1">
      <alignment horizontal="center" shrinkToFit="1" wrapText="0"/>
    </xf>
    <xf borderId="1" fillId="0" fontId="6" numFmtId="1" xfId="0" applyAlignment="1" applyBorder="1" applyFont="1" applyNumberFormat="1">
      <alignment horizontal="left" shrinkToFit="1" wrapText="0"/>
    </xf>
    <xf borderId="1" fillId="0" fontId="6" numFmtId="1" xfId="0" applyAlignment="1" applyBorder="1" applyFont="1" applyNumberFormat="1">
      <alignment horizontal="center" shrinkToFit="1" wrapText="0"/>
    </xf>
    <xf borderId="1" fillId="0" fontId="46" numFmtId="2" xfId="0" applyAlignment="1" applyBorder="1" applyFont="1" applyNumberFormat="1">
      <alignment horizontal="left"/>
    </xf>
    <xf borderId="1" fillId="0" fontId="46" numFmtId="0" xfId="0" applyAlignment="1" applyBorder="1" applyFont="1">
      <alignment horizontal="left"/>
    </xf>
    <xf borderId="1" fillId="0" fontId="45" numFmtId="0" xfId="0" applyAlignment="1" applyBorder="1" applyFont="1">
      <alignment horizontal="left" shrinkToFit="0" vertical="center" wrapText="1"/>
    </xf>
    <xf borderId="1" fillId="0" fontId="6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left" shrinkToFit="0" wrapText="1"/>
    </xf>
    <xf borderId="1" fillId="0" fontId="45" numFmtId="0" xfId="0" applyAlignment="1" applyBorder="1" applyFont="1">
      <alignment horizontal="left" shrinkToFit="0" vertical="center" wrapText="1"/>
    </xf>
    <xf borderId="1" fillId="0" fontId="42" numFmtId="0" xfId="0" applyAlignment="1" applyBorder="1" applyFont="1">
      <alignment horizontal="center" shrinkToFit="0" vertical="center" wrapText="1"/>
    </xf>
    <xf borderId="1" fillId="0" fontId="6" numFmtId="1" xfId="0" applyAlignment="1" applyBorder="1" applyFont="1" applyNumberFormat="1">
      <alignment horizontal="center" shrinkToFit="1" vertical="center" wrapText="0"/>
    </xf>
    <xf borderId="1" fillId="0" fontId="6" numFmtId="0" xfId="0" applyAlignment="1" applyBorder="1" applyFont="1">
      <alignment horizontal="left" shrinkToFit="0" vertical="center" wrapText="1"/>
    </xf>
    <xf borderId="1" fillId="0" fontId="6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left" shrinkToFit="0" wrapText="1"/>
    </xf>
    <xf borderId="1" fillId="0" fontId="6" numFmtId="165" xfId="0" applyAlignment="1" applyBorder="1" applyFont="1" applyNumberFormat="1">
      <alignment horizontal="center" shrinkToFit="1" wrapText="0"/>
    </xf>
    <xf borderId="1" fillId="0" fontId="6" numFmtId="2" xfId="0" applyAlignment="1" applyBorder="1" applyFont="1" applyNumberFormat="1">
      <alignment horizontal="center" shrinkToFit="1" wrapText="0"/>
    </xf>
    <xf borderId="13" fillId="0" fontId="44" numFmtId="0" xfId="0" applyAlignment="1" applyBorder="1" applyFont="1">
      <alignment horizontal="left" shrinkToFit="0" vertical="center" wrapText="1"/>
    </xf>
    <xf borderId="1" fillId="0" fontId="44" numFmtId="0" xfId="0" applyAlignment="1" applyBorder="1" applyFont="1">
      <alignment horizontal="left" shrinkToFit="0" vertical="center" wrapText="1"/>
    </xf>
    <xf borderId="1" fillId="0" fontId="42" numFmtId="0" xfId="0" applyAlignment="1" applyBorder="1" applyFont="1">
      <alignment horizontal="left" shrinkToFit="0" vertical="top" wrapText="1"/>
    </xf>
    <xf borderId="1" fillId="0" fontId="42" numFmtId="0" xfId="0" applyAlignment="1" applyBorder="1" applyFont="1">
      <alignment horizontal="center" shrinkToFit="0" vertical="top" wrapText="1"/>
    </xf>
    <xf borderId="1" fillId="0" fontId="6" numFmtId="1" xfId="0" applyAlignment="1" applyBorder="1" applyFont="1" applyNumberFormat="1">
      <alignment horizontal="center" shrinkToFit="1" vertical="top" wrapText="0"/>
    </xf>
    <xf borderId="1" fillId="0" fontId="6" numFmtId="0" xfId="0" applyAlignment="1" applyBorder="1" applyFont="1">
      <alignment horizontal="center" shrinkToFit="0" vertical="top" wrapText="1"/>
    </xf>
    <xf borderId="1" fillId="0" fontId="2" numFmtId="0" xfId="0" applyAlignment="1" applyBorder="1" applyFont="1">
      <alignment horizontal="center" shrinkToFit="0" vertical="top" wrapText="1"/>
    </xf>
    <xf borderId="1" fillId="0" fontId="41" numFmtId="0" xfId="0" applyAlignment="1" applyBorder="1" applyFont="1">
      <alignment horizontal="center" shrinkToFit="0" vertical="top" wrapText="1"/>
    </xf>
    <xf borderId="13" fillId="0" fontId="38" numFmtId="0" xfId="0" applyAlignment="1" applyBorder="1" applyFont="1">
      <alignment horizontal="left" shrinkToFit="0" vertical="top" wrapText="1"/>
    </xf>
    <xf borderId="1" fillId="0" fontId="38" numFmtId="0" xfId="0" applyAlignment="1" applyBorder="1" applyFont="1">
      <alignment horizontal="left" shrinkToFit="0" vertical="top" wrapText="1"/>
    </xf>
    <xf borderId="1" fillId="0" fontId="6" numFmtId="165" xfId="0" applyAlignment="1" applyBorder="1" applyFont="1" applyNumberFormat="1">
      <alignment horizontal="left" shrinkToFit="1" wrapText="0"/>
    </xf>
    <xf borderId="1" fillId="0" fontId="23" numFmtId="0" xfId="0" applyAlignment="1" applyBorder="1" applyFont="1">
      <alignment horizontal="center" shrinkToFit="0" vertical="top" wrapText="1"/>
    </xf>
    <xf borderId="1" fillId="0" fontId="6" numFmtId="0" xfId="0" applyAlignment="1" applyBorder="1" applyFont="1">
      <alignment horizontal="center" shrinkToFit="0" vertical="center" wrapText="1"/>
    </xf>
    <xf borderId="1" fillId="0" fontId="42" numFmtId="0" xfId="0" applyAlignment="1" applyBorder="1" applyFont="1">
      <alignment horizontal="left" shrinkToFit="0" vertical="center" wrapText="1"/>
    </xf>
    <xf borderId="14" fillId="0" fontId="44" numFmtId="0" xfId="0" applyAlignment="1" applyBorder="1" applyFont="1">
      <alignment horizontal="left" vertical="top"/>
    </xf>
    <xf borderId="14" fillId="0" fontId="1" numFmtId="0" xfId="0" applyAlignment="1" applyBorder="1" applyFont="1">
      <alignment horizontal="left" vertical="top"/>
    </xf>
  </cellXfs>
  <cellStyles count="1">
    <cellStyle xfId="0" name="Normal" builtinId="0"/>
  </cellStyles>
  <dxfs count="2">
    <dxf>
      <font>
        <color/>
      </font>
      <fill>
        <patternFill patternType="none"/>
      </fill>
      <border/>
    </dxf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40" Type="http://schemas.openxmlformats.org/officeDocument/2006/relationships/image" Target="../media/image61.png"/><Relationship Id="rId42" Type="http://schemas.openxmlformats.org/officeDocument/2006/relationships/image" Target="../media/image63.png"/><Relationship Id="rId41" Type="http://schemas.openxmlformats.org/officeDocument/2006/relationships/image" Target="../media/image62.png"/><Relationship Id="rId44" Type="http://schemas.openxmlformats.org/officeDocument/2006/relationships/image" Target="../media/image65.png"/><Relationship Id="rId43" Type="http://schemas.openxmlformats.org/officeDocument/2006/relationships/image" Target="../media/image64.png"/><Relationship Id="rId46" Type="http://schemas.openxmlformats.org/officeDocument/2006/relationships/image" Target="../media/image68.png"/><Relationship Id="rId45" Type="http://schemas.openxmlformats.org/officeDocument/2006/relationships/image" Target="../media/image66.png"/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48" Type="http://schemas.openxmlformats.org/officeDocument/2006/relationships/image" Target="../media/image70.png"/><Relationship Id="rId47" Type="http://schemas.openxmlformats.org/officeDocument/2006/relationships/image" Target="../media/image69.png"/><Relationship Id="rId49" Type="http://schemas.openxmlformats.org/officeDocument/2006/relationships/image" Target="../media/image71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31" Type="http://schemas.openxmlformats.org/officeDocument/2006/relationships/image" Target="../media/image44.png"/><Relationship Id="rId30" Type="http://schemas.openxmlformats.org/officeDocument/2006/relationships/image" Target="../media/image42.png"/><Relationship Id="rId33" Type="http://schemas.openxmlformats.org/officeDocument/2006/relationships/image" Target="../media/image47.png"/><Relationship Id="rId32" Type="http://schemas.openxmlformats.org/officeDocument/2006/relationships/image" Target="../media/image46.png"/><Relationship Id="rId35" Type="http://schemas.openxmlformats.org/officeDocument/2006/relationships/image" Target="../media/image52.png"/><Relationship Id="rId34" Type="http://schemas.openxmlformats.org/officeDocument/2006/relationships/image" Target="../media/image51.png"/><Relationship Id="rId37" Type="http://schemas.openxmlformats.org/officeDocument/2006/relationships/image" Target="../media/image55.png"/><Relationship Id="rId36" Type="http://schemas.openxmlformats.org/officeDocument/2006/relationships/image" Target="../media/image54.png"/><Relationship Id="rId39" Type="http://schemas.openxmlformats.org/officeDocument/2006/relationships/image" Target="../media/image58.png"/><Relationship Id="rId38" Type="http://schemas.openxmlformats.org/officeDocument/2006/relationships/image" Target="../media/image56.png"/><Relationship Id="rId20" Type="http://schemas.openxmlformats.org/officeDocument/2006/relationships/image" Target="../media/image26.png"/><Relationship Id="rId22" Type="http://schemas.openxmlformats.org/officeDocument/2006/relationships/image" Target="../media/image31.png"/><Relationship Id="rId21" Type="http://schemas.openxmlformats.org/officeDocument/2006/relationships/image" Target="../media/image28.png"/><Relationship Id="rId24" Type="http://schemas.openxmlformats.org/officeDocument/2006/relationships/image" Target="../media/image33.png"/><Relationship Id="rId23" Type="http://schemas.openxmlformats.org/officeDocument/2006/relationships/image" Target="../media/image32.png"/><Relationship Id="rId26" Type="http://schemas.openxmlformats.org/officeDocument/2006/relationships/image" Target="../media/image37.png"/><Relationship Id="rId25" Type="http://schemas.openxmlformats.org/officeDocument/2006/relationships/image" Target="../media/image35.png"/><Relationship Id="rId28" Type="http://schemas.openxmlformats.org/officeDocument/2006/relationships/image" Target="../media/image39.png"/><Relationship Id="rId27" Type="http://schemas.openxmlformats.org/officeDocument/2006/relationships/image" Target="../media/image38.png"/><Relationship Id="rId29" Type="http://schemas.openxmlformats.org/officeDocument/2006/relationships/image" Target="../media/image40.png"/><Relationship Id="rId51" Type="http://schemas.openxmlformats.org/officeDocument/2006/relationships/image" Target="../media/image75.png"/><Relationship Id="rId50" Type="http://schemas.openxmlformats.org/officeDocument/2006/relationships/image" Target="../media/image73.png"/><Relationship Id="rId53" Type="http://schemas.openxmlformats.org/officeDocument/2006/relationships/image" Target="../media/image78.png"/><Relationship Id="rId52" Type="http://schemas.openxmlformats.org/officeDocument/2006/relationships/image" Target="../media/image76.png"/><Relationship Id="rId11" Type="http://schemas.openxmlformats.org/officeDocument/2006/relationships/image" Target="../media/image11.png"/><Relationship Id="rId55" Type="http://schemas.openxmlformats.org/officeDocument/2006/relationships/image" Target="../media/image80.png"/><Relationship Id="rId10" Type="http://schemas.openxmlformats.org/officeDocument/2006/relationships/image" Target="../media/image10.png"/><Relationship Id="rId54" Type="http://schemas.openxmlformats.org/officeDocument/2006/relationships/image" Target="../media/image79.png"/><Relationship Id="rId13" Type="http://schemas.openxmlformats.org/officeDocument/2006/relationships/image" Target="../media/image14.png"/><Relationship Id="rId57" Type="http://schemas.openxmlformats.org/officeDocument/2006/relationships/image" Target="../media/image82.png"/><Relationship Id="rId12" Type="http://schemas.openxmlformats.org/officeDocument/2006/relationships/image" Target="../media/image13.png"/><Relationship Id="rId56" Type="http://schemas.openxmlformats.org/officeDocument/2006/relationships/image" Target="../media/image81.png"/><Relationship Id="rId15" Type="http://schemas.openxmlformats.org/officeDocument/2006/relationships/image" Target="../media/image17.png"/><Relationship Id="rId59" Type="http://schemas.openxmlformats.org/officeDocument/2006/relationships/image" Target="../media/image84.png"/><Relationship Id="rId14" Type="http://schemas.openxmlformats.org/officeDocument/2006/relationships/image" Target="../media/image15.png"/><Relationship Id="rId58" Type="http://schemas.openxmlformats.org/officeDocument/2006/relationships/image" Target="../media/image83.png"/><Relationship Id="rId17" Type="http://schemas.openxmlformats.org/officeDocument/2006/relationships/image" Target="../media/image21.png"/><Relationship Id="rId16" Type="http://schemas.openxmlformats.org/officeDocument/2006/relationships/image" Target="../media/image19.png"/><Relationship Id="rId19" Type="http://schemas.openxmlformats.org/officeDocument/2006/relationships/image" Target="../media/image23.png"/><Relationship Id="rId18" Type="http://schemas.openxmlformats.org/officeDocument/2006/relationships/image" Target="../media/image2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85.png"/></Relationships>
</file>

<file path=xl/drawings/_rels/drawing4.xml.rels><?xml version="1.0" encoding="UTF-8" standalone="yes"?><Relationships xmlns="http://schemas.openxmlformats.org/package/2006/relationships"><Relationship Id="rId40" Type="http://schemas.openxmlformats.org/officeDocument/2006/relationships/image" Target="../media/image120.png"/><Relationship Id="rId42" Type="http://schemas.openxmlformats.org/officeDocument/2006/relationships/image" Target="../media/image123.jpg"/><Relationship Id="rId41" Type="http://schemas.openxmlformats.org/officeDocument/2006/relationships/image" Target="../media/image121.png"/><Relationship Id="rId44" Type="http://schemas.openxmlformats.org/officeDocument/2006/relationships/image" Target="../media/image126.png"/><Relationship Id="rId43" Type="http://schemas.openxmlformats.org/officeDocument/2006/relationships/image" Target="../media/image125.png"/><Relationship Id="rId46" Type="http://schemas.openxmlformats.org/officeDocument/2006/relationships/image" Target="../media/image128.png"/><Relationship Id="rId45" Type="http://schemas.openxmlformats.org/officeDocument/2006/relationships/image" Target="../media/image127.png"/><Relationship Id="rId1" Type="http://schemas.openxmlformats.org/officeDocument/2006/relationships/image" Target="../media/image62.png"/><Relationship Id="rId2" Type="http://schemas.openxmlformats.org/officeDocument/2006/relationships/image" Target="../media/image63.jpeg"/><Relationship Id="rId3" Type="http://schemas.openxmlformats.org/officeDocument/2006/relationships/image" Target="../media/image65.png"/><Relationship Id="rId4" Type="http://schemas.openxmlformats.org/officeDocument/2006/relationships/image" Target="../media/image66.jpeg"/><Relationship Id="rId9" Type="http://schemas.openxmlformats.org/officeDocument/2006/relationships/image" Target="../media/image86.png"/><Relationship Id="rId48" Type="http://schemas.openxmlformats.org/officeDocument/2006/relationships/image" Target="../media/image130.png"/><Relationship Id="rId47" Type="http://schemas.openxmlformats.org/officeDocument/2006/relationships/image" Target="../media/image129.png"/><Relationship Id="rId49" Type="http://schemas.openxmlformats.org/officeDocument/2006/relationships/image" Target="../media/image131.jpg"/><Relationship Id="rId5" Type="http://schemas.openxmlformats.org/officeDocument/2006/relationships/image" Target="../media/image72.png"/><Relationship Id="rId6" Type="http://schemas.openxmlformats.org/officeDocument/2006/relationships/image" Target="../media/image73.png"/><Relationship Id="rId7" Type="http://schemas.openxmlformats.org/officeDocument/2006/relationships/image" Target="../media/image81.png"/><Relationship Id="rId8" Type="http://schemas.openxmlformats.org/officeDocument/2006/relationships/image" Target="../media/image82.png"/><Relationship Id="rId31" Type="http://schemas.openxmlformats.org/officeDocument/2006/relationships/image" Target="../media/image111.png"/><Relationship Id="rId30" Type="http://schemas.openxmlformats.org/officeDocument/2006/relationships/image" Target="../media/image110.jpg"/><Relationship Id="rId33" Type="http://schemas.openxmlformats.org/officeDocument/2006/relationships/image" Target="../media/image113.jpg"/><Relationship Id="rId32" Type="http://schemas.openxmlformats.org/officeDocument/2006/relationships/image" Target="../media/image112.png"/><Relationship Id="rId35" Type="http://schemas.openxmlformats.org/officeDocument/2006/relationships/image" Target="../media/image115.jpg"/><Relationship Id="rId34" Type="http://schemas.openxmlformats.org/officeDocument/2006/relationships/image" Target="../media/image114.jpg"/><Relationship Id="rId37" Type="http://schemas.openxmlformats.org/officeDocument/2006/relationships/image" Target="../media/image117.jpg"/><Relationship Id="rId36" Type="http://schemas.openxmlformats.org/officeDocument/2006/relationships/image" Target="../media/image116.jpg"/><Relationship Id="rId39" Type="http://schemas.openxmlformats.org/officeDocument/2006/relationships/image" Target="../media/image119.png"/><Relationship Id="rId38" Type="http://schemas.openxmlformats.org/officeDocument/2006/relationships/image" Target="../media/image118.png"/><Relationship Id="rId62" Type="http://schemas.openxmlformats.org/officeDocument/2006/relationships/image" Target="../media/image146.jpg"/><Relationship Id="rId61" Type="http://schemas.openxmlformats.org/officeDocument/2006/relationships/image" Target="../media/image145.jpg"/><Relationship Id="rId20" Type="http://schemas.openxmlformats.org/officeDocument/2006/relationships/image" Target="../media/image100.png"/><Relationship Id="rId64" Type="http://schemas.openxmlformats.org/officeDocument/2006/relationships/image" Target="../media/image148.png"/><Relationship Id="rId63" Type="http://schemas.openxmlformats.org/officeDocument/2006/relationships/image" Target="../media/image147.png"/><Relationship Id="rId22" Type="http://schemas.openxmlformats.org/officeDocument/2006/relationships/image" Target="../media/image102.png"/><Relationship Id="rId66" Type="http://schemas.openxmlformats.org/officeDocument/2006/relationships/image" Target="../media/image150.jpg"/><Relationship Id="rId21" Type="http://schemas.openxmlformats.org/officeDocument/2006/relationships/image" Target="../media/image101.png"/><Relationship Id="rId65" Type="http://schemas.openxmlformats.org/officeDocument/2006/relationships/image" Target="../media/image149.png"/><Relationship Id="rId24" Type="http://schemas.openxmlformats.org/officeDocument/2006/relationships/image" Target="../media/image104.png"/><Relationship Id="rId68" Type="http://schemas.openxmlformats.org/officeDocument/2006/relationships/image" Target="../media/image152.png"/><Relationship Id="rId23" Type="http://schemas.openxmlformats.org/officeDocument/2006/relationships/image" Target="../media/image103.png"/><Relationship Id="rId67" Type="http://schemas.openxmlformats.org/officeDocument/2006/relationships/image" Target="../media/image151.jpg"/><Relationship Id="rId60" Type="http://schemas.openxmlformats.org/officeDocument/2006/relationships/image" Target="../media/image144.jpg"/><Relationship Id="rId26" Type="http://schemas.openxmlformats.org/officeDocument/2006/relationships/image" Target="../media/image106.png"/><Relationship Id="rId25" Type="http://schemas.openxmlformats.org/officeDocument/2006/relationships/image" Target="../media/image105.jpg"/><Relationship Id="rId28" Type="http://schemas.openxmlformats.org/officeDocument/2006/relationships/image" Target="../media/image108.jpg"/><Relationship Id="rId27" Type="http://schemas.openxmlformats.org/officeDocument/2006/relationships/image" Target="../media/image107.png"/><Relationship Id="rId29" Type="http://schemas.openxmlformats.org/officeDocument/2006/relationships/image" Target="../media/image109.jpg"/><Relationship Id="rId51" Type="http://schemas.openxmlformats.org/officeDocument/2006/relationships/image" Target="../media/image134.jpg"/><Relationship Id="rId50" Type="http://schemas.openxmlformats.org/officeDocument/2006/relationships/image" Target="../media/image133.png"/><Relationship Id="rId53" Type="http://schemas.openxmlformats.org/officeDocument/2006/relationships/image" Target="../media/image136.png"/><Relationship Id="rId52" Type="http://schemas.openxmlformats.org/officeDocument/2006/relationships/image" Target="../media/image135.jpg"/><Relationship Id="rId11" Type="http://schemas.openxmlformats.org/officeDocument/2006/relationships/image" Target="../media/image88.png"/><Relationship Id="rId55" Type="http://schemas.openxmlformats.org/officeDocument/2006/relationships/image" Target="../media/image138.png"/><Relationship Id="rId10" Type="http://schemas.openxmlformats.org/officeDocument/2006/relationships/image" Target="../media/image87.png"/><Relationship Id="rId54" Type="http://schemas.openxmlformats.org/officeDocument/2006/relationships/image" Target="../media/image137.png"/><Relationship Id="rId13" Type="http://schemas.openxmlformats.org/officeDocument/2006/relationships/image" Target="../media/image90.png"/><Relationship Id="rId57" Type="http://schemas.openxmlformats.org/officeDocument/2006/relationships/image" Target="../media/image140.png"/><Relationship Id="rId12" Type="http://schemas.openxmlformats.org/officeDocument/2006/relationships/image" Target="../media/image89.png"/><Relationship Id="rId56" Type="http://schemas.openxmlformats.org/officeDocument/2006/relationships/image" Target="../media/image139.jpg"/><Relationship Id="rId15" Type="http://schemas.openxmlformats.org/officeDocument/2006/relationships/image" Target="../media/image94.png"/><Relationship Id="rId59" Type="http://schemas.openxmlformats.org/officeDocument/2006/relationships/image" Target="../media/image143.jpg"/><Relationship Id="rId14" Type="http://schemas.openxmlformats.org/officeDocument/2006/relationships/image" Target="../media/image91.png"/><Relationship Id="rId58" Type="http://schemas.openxmlformats.org/officeDocument/2006/relationships/image" Target="../media/image142.jpg"/><Relationship Id="rId17" Type="http://schemas.openxmlformats.org/officeDocument/2006/relationships/image" Target="../media/image97.png"/><Relationship Id="rId16" Type="http://schemas.openxmlformats.org/officeDocument/2006/relationships/image" Target="../media/image95.png"/><Relationship Id="rId19" Type="http://schemas.openxmlformats.org/officeDocument/2006/relationships/image" Target="../media/image99.jpg"/><Relationship Id="rId18" Type="http://schemas.openxmlformats.org/officeDocument/2006/relationships/image" Target="../media/image98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238125</xdr:colOff>
      <xdr:row>0</xdr:row>
      <xdr:rowOff>981075</xdr:rowOff>
    </xdr:from>
    <xdr:ext cx="514350" cy="7905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361950</xdr:colOff>
      <xdr:row>1</xdr:row>
      <xdr:rowOff>733425</xdr:rowOff>
    </xdr:from>
    <xdr:ext cx="504825" cy="8001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352425</xdr:colOff>
      <xdr:row>2</xdr:row>
      <xdr:rowOff>714375</xdr:rowOff>
    </xdr:from>
    <xdr:ext cx="523875" cy="828675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323850</xdr:colOff>
      <xdr:row>3</xdr:row>
      <xdr:rowOff>733425</xdr:rowOff>
    </xdr:from>
    <xdr:ext cx="581025" cy="923925"/>
    <xdr:pic>
      <xdr:nvPicPr>
        <xdr:cNvPr id="0" name="image4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371475</xdr:colOff>
      <xdr:row>6</xdr:row>
      <xdr:rowOff>790575</xdr:rowOff>
    </xdr:from>
    <xdr:ext cx="533400" cy="838200"/>
    <xdr:pic>
      <xdr:nvPicPr>
        <xdr:cNvPr id="0" name="image5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371475</xdr:colOff>
      <xdr:row>7</xdr:row>
      <xdr:rowOff>800100</xdr:rowOff>
    </xdr:from>
    <xdr:ext cx="533400" cy="838200"/>
    <xdr:pic>
      <xdr:nvPicPr>
        <xdr:cNvPr id="0" name="image6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342900</xdr:colOff>
      <xdr:row>8</xdr:row>
      <xdr:rowOff>771525</xdr:rowOff>
    </xdr:from>
    <xdr:ext cx="561975" cy="876300"/>
    <xdr:pic>
      <xdr:nvPicPr>
        <xdr:cNvPr id="0" name="image7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2</xdr:row>
      <xdr:rowOff>0</xdr:rowOff>
    </xdr:from>
    <xdr:ext cx="1333500" cy="685800"/>
    <xdr:pic>
      <xdr:nvPicPr>
        <xdr:cNvPr id="0" name="image8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28575</xdr:colOff>
      <xdr:row>2</xdr:row>
      <xdr:rowOff>28575</xdr:rowOff>
    </xdr:from>
    <xdr:ext cx="1295400" cy="666750"/>
    <xdr:pic>
      <xdr:nvPicPr>
        <xdr:cNvPr id="0" name="image9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57150</xdr:colOff>
      <xdr:row>3</xdr:row>
      <xdr:rowOff>28575</xdr:rowOff>
    </xdr:from>
    <xdr:ext cx="1257300" cy="647700"/>
    <xdr:pic>
      <xdr:nvPicPr>
        <xdr:cNvPr id="0" name="image10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47625</xdr:colOff>
      <xdr:row>8</xdr:row>
      <xdr:rowOff>0</xdr:rowOff>
    </xdr:from>
    <xdr:ext cx="1295400" cy="666750"/>
    <xdr:pic>
      <xdr:nvPicPr>
        <xdr:cNvPr id="0" name="image11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47625</xdr:colOff>
      <xdr:row>8</xdr:row>
      <xdr:rowOff>19050</xdr:rowOff>
    </xdr:from>
    <xdr:ext cx="1295400" cy="666750"/>
    <xdr:pic>
      <xdr:nvPicPr>
        <xdr:cNvPr id="0" name="image12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133350</xdr:colOff>
      <xdr:row>10</xdr:row>
      <xdr:rowOff>19050</xdr:rowOff>
    </xdr:from>
    <xdr:ext cx="847725" cy="533400"/>
    <xdr:pic>
      <xdr:nvPicPr>
        <xdr:cNvPr id="0" name="image13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10</xdr:row>
      <xdr:rowOff>0</xdr:rowOff>
    </xdr:from>
    <xdr:ext cx="514350" cy="838200"/>
    <xdr:pic>
      <xdr:nvPicPr>
        <xdr:cNvPr id="0" name="image14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10</xdr:row>
      <xdr:rowOff>657225</xdr:rowOff>
    </xdr:from>
    <xdr:ext cx="542925" cy="819150"/>
    <xdr:pic>
      <xdr:nvPicPr>
        <xdr:cNvPr id="0" name="image15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161925</xdr:colOff>
      <xdr:row>12</xdr:row>
      <xdr:rowOff>9525</xdr:rowOff>
    </xdr:from>
    <xdr:ext cx="847725" cy="676275"/>
    <xdr:pic>
      <xdr:nvPicPr>
        <xdr:cNvPr id="0" name="image16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11</xdr:row>
      <xdr:rowOff>657225</xdr:rowOff>
    </xdr:from>
    <xdr:ext cx="542925" cy="800100"/>
    <xdr:pic>
      <xdr:nvPicPr>
        <xdr:cNvPr id="0" name="image17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142875</xdr:colOff>
      <xdr:row>13</xdr:row>
      <xdr:rowOff>0</xdr:rowOff>
    </xdr:from>
    <xdr:ext cx="847725" cy="676275"/>
    <xdr:pic>
      <xdr:nvPicPr>
        <xdr:cNvPr id="0" name="image18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171450</xdr:colOff>
      <xdr:row>12</xdr:row>
      <xdr:rowOff>647700</xdr:rowOff>
    </xdr:from>
    <xdr:ext cx="552450" cy="857250"/>
    <xdr:pic>
      <xdr:nvPicPr>
        <xdr:cNvPr id="0" name="image19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142875</xdr:colOff>
      <xdr:row>13</xdr:row>
      <xdr:rowOff>19050</xdr:rowOff>
    </xdr:from>
    <xdr:ext cx="847725" cy="676275"/>
    <xdr:pic>
      <xdr:nvPicPr>
        <xdr:cNvPr id="0" name="image20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180975</xdr:colOff>
      <xdr:row>13</xdr:row>
      <xdr:rowOff>657225</xdr:rowOff>
    </xdr:from>
    <xdr:ext cx="542925" cy="685800"/>
    <xdr:pic>
      <xdr:nvPicPr>
        <xdr:cNvPr id="0" name="image21.pn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133350</xdr:colOff>
      <xdr:row>15</xdr:row>
      <xdr:rowOff>0</xdr:rowOff>
    </xdr:from>
    <xdr:ext cx="847725" cy="676275"/>
    <xdr:pic>
      <xdr:nvPicPr>
        <xdr:cNvPr id="0" name="image22.pn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180975</xdr:colOff>
      <xdr:row>14</xdr:row>
      <xdr:rowOff>666750</xdr:rowOff>
    </xdr:from>
    <xdr:ext cx="561975" cy="762000"/>
    <xdr:pic>
      <xdr:nvPicPr>
        <xdr:cNvPr id="0" name="image23.pn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123825</xdr:colOff>
      <xdr:row>15</xdr:row>
      <xdr:rowOff>28575</xdr:rowOff>
    </xdr:from>
    <xdr:ext cx="847725" cy="676275"/>
    <xdr:pic>
      <xdr:nvPicPr>
        <xdr:cNvPr id="0" name="image24.pn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123825</xdr:colOff>
      <xdr:row>16</xdr:row>
      <xdr:rowOff>0</xdr:rowOff>
    </xdr:from>
    <xdr:ext cx="847725" cy="676275"/>
    <xdr:pic>
      <xdr:nvPicPr>
        <xdr:cNvPr id="0" name="image25.pn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200025</xdr:colOff>
      <xdr:row>15</xdr:row>
      <xdr:rowOff>638175</xdr:rowOff>
    </xdr:from>
    <xdr:ext cx="552450" cy="628650"/>
    <xdr:pic>
      <xdr:nvPicPr>
        <xdr:cNvPr id="0" name="image26.pn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123825</xdr:colOff>
      <xdr:row>16</xdr:row>
      <xdr:rowOff>28575</xdr:rowOff>
    </xdr:from>
    <xdr:ext cx="847725" cy="676275"/>
    <xdr:pic>
      <xdr:nvPicPr>
        <xdr:cNvPr id="0" name="image27.pn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152400</xdr:colOff>
      <xdr:row>17</xdr:row>
      <xdr:rowOff>0</xdr:rowOff>
    </xdr:from>
    <xdr:ext cx="571500" cy="666750"/>
    <xdr:pic>
      <xdr:nvPicPr>
        <xdr:cNvPr id="0" name="image28.pn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104775</xdr:colOff>
      <xdr:row>17</xdr:row>
      <xdr:rowOff>0</xdr:rowOff>
    </xdr:from>
    <xdr:ext cx="847725" cy="676275"/>
    <xdr:pic>
      <xdr:nvPicPr>
        <xdr:cNvPr id="0" name="image29.pn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114300</xdr:colOff>
      <xdr:row>17</xdr:row>
      <xdr:rowOff>0</xdr:rowOff>
    </xdr:from>
    <xdr:ext cx="847725" cy="676275"/>
    <xdr:pic>
      <xdr:nvPicPr>
        <xdr:cNvPr id="0" name="image30.pn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152400</xdr:colOff>
      <xdr:row>17</xdr:row>
      <xdr:rowOff>0</xdr:rowOff>
    </xdr:from>
    <xdr:ext cx="590550" cy="723900"/>
    <xdr:pic>
      <xdr:nvPicPr>
        <xdr:cNvPr id="0" name="image31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180975</xdr:colOff>
      <xdr:row>17</xdr:row>
      <xdr:rowOff>0</xdr:rowOff>
    </xdr:from>
    <xdr:ext cx="933450" cy="742950"/>
    <xdr:pic>
      <xdr:nvPicPr>
        <xdr:cNvPr id="0" name="image32.pn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219075</xdr:colOff>
      <xdr:row>17</xdr:row>
      <xdr:rowOff>0</xdr:rowOff>
    </xdr:from>
    <xdr:ext cx="600075" cy="714375"/>
    <xdr:pic>
      <xdr:nvPicPr>
        <xdr:cNvPr id="0" name="image33.pn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171450</xdr:colOff>
      <xdr:row>17</xdr:row>
      <xdr:rowOff>0</xdr:rowOff>
    </xdr:from>
    <xdr:ext cx="933450" cy="742950"/>
    <xdr:pic>
      <xdr:nvPicPr>
        <xdr:cNvPr id="0" name="image34.pn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152400</xdr:colOff>
      <xdr:row>17</xdr:row>
      <xdr:rowOff>0</xdr:rowOff>
    </xdr:from>
    <xdr:ext cx="695325" cy="685800"/>
    <xdr:pic>
      <xdr:nvPicPr>
        <xdr:cNvPr id="0" name="image35.pn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152400</xdr:colOff>
      <xdr:row>17</xdr:row>
      <xdr:rowOff>695325</xdr:rowOff>
    </xdr:from>
    <xdr:ext cx="933450" cy="742950"/>
    <xdr:pic>
      <xdr:nvPicPr>
        <xdr:cNvPr id="0" name="image36.pn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190500</xdr:colOff>
      <xdr:row>17</xdr:row>
      <xdr:rowOff>704850</xdr:rowOff>
    </xdr:from>
    <xdr:ext cx="657225" cy="733425"/>
    <xdr:pic>
      <xdr:nvPicPr>
        <xdr:cNvPr id="0" name="image37.pn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19</xdr:row>
      <xdr:rowOff>123825</xdr:rowOff>
    </xdr:from>
    <xdr:ext cx="1123950" cy="266700"/>
    <xdr:pic>
      <xdr:nvPicPr>
        <xdr:cNvPr id="0" name="image38.pn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20</xdr:row>
      <xdr:rowOff>76200</xdr:rowOff>
    </xdr:from>
    <xdr:ext cx="1181100" cy="609600"/>
    <xdr:pic>
      <xdr:nvPicPr>
        <xdr:cNvPr id="0" name="image39.pn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133350</xdr:colOff>
      <xdr:row>19</xdr:row>
      <xdr:rowOff>704850</xdr:rowOff>
    </xdr:from>
    <xdr:ext cx="533400" cy="666750"/>
    <xdr:pic>
      <xdr:nvPicPr>
        <xdr:cNvPr id="0" name="image40.pn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228600</xdr:colOff>
      <xdr:row>21</xdr:row>
      <xdr:rowOff>38100</xdr:rowOff>
    </xdr:from>
    <xdr:ext cx="847725" cy="571500"/>
    <xdr:pic>
      <xdr:nvPicPr>
        <xdr:cNvPr id="0" name="image41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123825</xdr:colOff>
      <xdr:row>20</xdr:row>
      <xdr:rowOff>733425</xdr:rowOff>
    </xdr:from>
    <xdr:ext cx="581025" cy="609600"/>
    <xdr:pic>
      <xdr:nvPicPr>
        <xdr:cNvPr id="0" name="image42.pn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228600</xdr:colOff>
      <xdr:row>22</xdr:row>
      <xdr:rowOff>57150</xdr:rowOff>
    </xdr:from>
    <xdr:ext cx="847725" cy="504825"/>
    <xdr:pic>
      <xdr:nvPicPr>
        <xdr:cNvPr id="0" name="image43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114300</xdr:colOff>
      <xdr:row>21</xdr:row>
      <xdr:rowOff>733425</xdr:rowOff>
    </xdr:from>
    <xdr:ext cx="600075" cy="619125"/>
    <xdr:pic>
      <xdr:nvPicPr>
        <xdr:cNvPr id="0" name="image44.pn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23</xdr:row>
      <xdr:rowOff>38100</xdr:rowOff>
    </xdr:from>
    <xdr:ext cx="847725" cy="523875"/>
    <xdr:pic>
      <xdr:nvPicPr>
        <xdr:cNvPr id="0" name="image45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171450</xdr:colOff>
      <xdr:row>22</xdr:row>
      <xdr:rowOff>781050</xdr:rowOff>
    </xdr:from>
    <xdr:ext cx="542925" cy="533400"/>
    <xdr:pic>
      <xdr:nvPicPr>
        <xdr:cNvPr id="0" name="image46.pn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47625</xdr:colOff>
      <xdr:row>24</xdr:row>
      <xdr:rowOff>95250</xdr:rowOff>
    </xdr:from>
    <xdr:ext cx="847725" cy="428625"/>
    <xdr:pic>
      <xdr:nvPicPr>
        <xdr:cNvPr id="0" name="image47.pn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47625</xdr:colOff>
      <xdr:row>25</xdr:row>
      <xdr:rowOff>66675</xdr:rowOff>
    </xdr:from>
    <xdr:ext cx="847725" cy="438150"/>
    <xdr:pic>
      <xdr:nvPicPr>
        <xdr:cNvPr id="0" name="image48.pn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</xdr:colOff>
      <xdr:row>26</xdr:row>
      <xdr:rowOff>95250</xdr:rowOff>
    </xdr:from>
    <xdr:ext cx="847725" cy="428625"/>
    <xdr:pic>
      <xdr:nvPicPr>
        <xdr:cNvPr id="0" name="image49.pn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</xdr:colOff>
      <xdr:row>27</xdr:row>
      <xdr:rowOff>171450</xdr:rowOff>
    </xdr:from>
    <xdr:ext cx="847725" cy="438150"/>
    <xdr:pic>
      <xdr:nvPicPr>
        <xdr:cNvPr id="0" name="image50.pn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104775</xdr:colOff>
      <xdr:row>28</xdr:row>
      <xdr:rowOff>28575</xdr:rowOff>
    </xdr:from>
    <xdr:ext cx="733425" cy="581025"/>
    <xdr:pic>
      <xdr:nvPicPr>
        <xdr:cNvPr id="0" name="image51.pn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27</xdr:row>
      <xdr:rowOff>695325</xdr:rowOff>
    </xdr:from>
    <xdr:ext cx="485775" cy="561975"/>
    <xdr:pic>
      <xdr:nvPicPr>
        <xdr:cNvPr id="0" name="image52.pn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104775</xdr:colOff>
      <xdr:row>29</xdr:row>
      <xdr:rowOff>47625</xdr:rowOff>
    </xdr:from>
    <xdr:ext cx="733425" cy="581025"/>
    <xdr:pic>
      <xdr:nvPicPr>
        <xdr:cNvPr id="0" name="image53.pn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142875</xdr:colOff>
      <xdr:row>28</xdr:row>
      <xdr:rowOff>609600</xdr:rowOff>
    </xdr:from>
    <xdr:ext cx="514350" cy="790575"/>
    <xdr:pic>
      <xdr:nvPicPr>
        <xdr:cNvPr id="0" name="image54.pn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114300</xdr:colOff>
      <xdr:row>30</xdr:row>
      <xdr:rowOff>57150</xdr:rowOff>
    </xdr:from>
    <xdr:ext cx="771525" cy="609600"/>
    <xdr:pic>
      <xdr:nvPicPr>
        <xdr:cNvPr id="0" name="image55.pn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142875</xdr:colOff>
      <xdr:row>29</xdr:row>
      <xdr:rowOff>666750</xdr:rowOff>
    </xdr:from>
    <xdr:ext cx="552450" cy="781050"/>
    <xdr:pic>
      <xdr:nvPicPr>
        <xdr:cNvPr id="0" name="image56.png"/>
        <xdr:cNvPicPr preferRelativeResize="0"/>
      </xdr:nvPicPr>
      <xdr:blipFill>
        <a:blip cstate="print" r:embed="rId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31</xdr:row>
      <xdr:rowOff>95250</xdr:rowOff>
    </xdr:from>
    <xdr:ext cx="771525" cy="609600"/>
    <xdr:pic>
      <xdr:nvPicPr>
        <xdr:cNvPr id="0" name="image57.pn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95250</xdr:colOff>
      <xdr:row>30</xdr:row>
      <xdr:rowOff>666750</xdr:rowOff>
    </xdr:from>
    <xdr:ext cx="590550" cy="723900"/>
    <xdr:pic>
      <xdr:nvPicPr>
        <xdr:cNvPr id="0" name="image58.png"/>
        <xdr:cNvPicPr preferRelativeResize="0"/>
      </xdr:nvPicPr>
      <xdr:blipFill>
        <a:blip cstate="print" r:embed="rId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76200</xdr:colOff>
      <xdr:row>32</xdr:row>
      <xdr:rowOff>38100</xdr:rowOff>
    </xdr:from>
    <xdr:ext cx="771525" cy="609600"/>
    <xdr:pic>
      <xdr:nvPicPr>
        <xdr:cNvPr id="0" name="image59.pn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76200</xdr:colOff>
      <xdr:row>33</xdr:row>
      <xdr:rowOff>114300</xdr:rowOff>
    </xdr:from>
    <xdr:ext cx="771525" cy="609600"/>
    <xdr:pic>
      <xdr:nvPicPr>
        <xdr:cNvPr id="0" name="image60.pn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114300</xdr:colOff>
      <xdr:row>32</xdr:row>
      <xdr:rowOff>733425</xdr:rowOff>
    </xdr:from>
    <xdr:ext cx="609600" cy="742950"/>
    <xdr:pic>
      <xdr:nvPicPr>
        <xdr:cNvPr id="0" name="image61.png"/>
        <xdr:cNvPicPr preferRelativeResize="0"/>
      </xdr:nvPicPr>
      <xdr:blipFill>
        <a:blip cstate="print" r:embed="rId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1371600" cy="704850"/>
    <xdr:pic>
      <xdr:nvPicPr>
        <xdr:cNvPr id="0" name="image62.png"/>
        <xdr:cNvPicPr preferRelativeResize="0"/>
      </xdr:nvPicPr>
      <xdr:blipFill>
        <a:blip cstate="print" r:embed="rId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</xdr:row>
      <xdr:rowOff>0</xdr:rowOff>
    </xdr:from>
    <xdr:ext cx="485775" cy="752475"/>
    <xdr:pic>
      <xdr:nvPicPr>
        <xdr:cNvPr id="0" name="image63.png"/>
        <xdr:cNvPicPr preferRelativeResize="0"/>
      </xdr:nvPicPr>
      <xdr:blipFill>
        <a:blip cstate="print" r:embed="rId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942975" cy="752475"/>
    <xdr:pic>
      <xdr:nvPicPr>
        <xdr:cNvPr id="0" name="image64.png"/>
        <xdr:cNvPicPr preferRelativeResize="0"/>
      </xdr:nvPicPr>
      <xdr:blipFill>
        <a:blip cstate="print" r:embed="rId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371600" cy="704850"/>
    <xdr:pic>
      <xdr:nvPicPr>
        <xdr:cNvPr id="0" name="image65.png"/>
        <xdr:cNvPicPr preferRelativeResize="0"/>
      </xdr:nvPicPr>
      <xdr:blipFill>
        <a:blip cstate="print" r:embed="rId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542925" cy="828675"/>
    <xdr:pic>
      <xdr:nvPicPr>
        <xdr:cNvPr id="0" name="image66.png"/>
        <xdr:cNvPicPr preferRelativeResize="0"/>
      </xdr:nvPicPr>
      <xdr:blipFill>
        <a:blip cstate="print" r:embed="rId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</xdr:row>
      <xdr:rowOff>0</xdr:rowOff>
    </xdr:from>
    <xdr:ext cx="1371600" cy="704850"/>
    <xdr:pic>
      <xdr:nvPicPr>
        <xdr:cNvPr id="0" name="image6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</xdr:row>
      <xdr:rowOff>0</xdr:rowOff>
    </xdr:from>
    <xdr:ext cx="523875" cy="800100"/>
    <xdr:pic>
      <xdr:nvPicPr>
        <xdr:cNvPr id="0" name="image68.png"/>
        <xdr:cNvPicPr preferRelativeResize="0"/>
      </xdr:nvPicPr>
      <xdr:blipFill>
        <a:blip cstate="print" r:embed="rId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371600" cy="704850"/>
    <xdr:pic>
      <xdr:nvPicPr>
        <xdr:cNvPr id="0" name="image69.png"/>
        <xdr:cNvPicPr preferRelativeResize="0"/>
      </xdr:nvPicPr>
      <xdr:blipFill>
        <a:blip cstate="print" r:embed="rId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</xdr:row>
      <xdr:rowOff>0</xdr:rowOff>
    </xdr:from>
    <xdr:ext cx="504825" cy="771525"/>
    <xdr:pic>
      <xdr:nvPicPr>
        <xdr:cNvPr id="0" name="image70.png"/>
        <xdr:cNvPicPr preferRelativeResize="0"/>
      </xdr:nvPicPr>
      <xdr:blipFill>
        <a:blip cstate="print" r:embed="rId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</xdr:row>
      <xdr:rowOff>0</xdr:rowOff>
    </xdr:from>
    <xdr:ext cx="1371600" cy="704850"/>
    <xdr:pic>
      <xdr:nvPicPr>
        <xdr:cNvPr id="0" name="image71.png"/>
        <xdr:cNvPicPr preferRelativeResize="0"/>
      </xdr:nvPicPr>
      <xdr:blipFill>
        <a:blip cstate="print" r:embed="rId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895350" cy="714375"/>
    <xdr:pic>
      <xdr:nvPicPr>
        <xdr:cNvPr id="0" name="image72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13</xdr:row>
      <xdr:rowOff>0</xdr:rowOff>
    </xdr:from>
    <xdr:ext cx="419100" cy="657225"/>
    <xdr:pic>
      <xdr:nvPicPr>
        <xdr:cNvPr id="0" name="image73.png"/>
        <xdr:cNvPicPr preferRelativeResize="0"/>
      </xdr:nvPicPr>
      <xdr:blipFill>
        <a:blip cstate="print" r:embed="rId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</xdr:row>
      <xdr:rowOff>0</xdr:rowOff>
    </xdr:from>
    <xdr:ext cx="942975" cy="752475"/>
    <xdr:pic>
      <xdr:nvPicPr>
        <xdr:cNvPr id="0" name="image74.pn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15</xdr:row>
      <xdr:rowOff>0</xdr:rowOff>
    </xdr:from>
    <xdr:ext cx="419100" cy="647700"/>
    <xdr:pic>
      <xdr:nvPicPr>
        <xdr:cNvPr id="0" name="image75.png"/>
        <xdr:cNvPicPr preferRelativeResize="0"/>
      </xdr:nvPicPr>
      <xdr:blipFill>
        <a:blip cstate="print" r:embed="rId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16</xdr:row>
      <xdr:rowOff>0</xdr:rowOff>
    </xdr:from>
    <xdr:ext cx="419100" cy="647700"/>
    <xdr:pic>
      <xdr:nvPicPr>
        <xdr:cNvPr id="0" name="image76.png"/>
        <xdr:cNvPicPr preferRelativeResize="0"/>
      </xdr:nvPicPr>
      <xdr:blipFill>
        <a:blip cstate="print" r:embed="rId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971550" cy="771525"/>
    <xdr:pic>
      <xdr:nvPicPr>
        <xdr:cNvPr id="0" name="image77.pn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18</xdr:row>
      <xdr:rowOff>0</xdr:rowOff>
    </xdr:from>
    <xdr:ext cx="504825" cy="771525"/>
    <xdr:pic>
      <xdr:nvPicPr>
        <xdr:cNvPr id="0" name="image78.png"/>
        <xdr:cNvPicPr preferRelativeResize="0"/>
      </xdr:nvPicPr>
      <xdr:blipFill>
        <a:blip cstate="print" r:embed="rId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19</xdr:row>
      <xdr:rowOff>0</xdr:rowOff>
    </xdr:from>
    <xdr:ext cx="457200" cy="704850"/>
    <xdr:pic>
      <xdr:nvPicPr>
        <xdr:cNvPr id="0" name="image79.png"/>
        <xdr:cNvPicPr preferRelativeResize="0"/>
      </xdr:nvPicPr>
      <xdr:blipFill>
        <a:blip cstate="print" r:embed="rId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24</xdr:row>
      <xdr:rowOff>0</xdr:rowOff>
    </xdr:from>
    <xdr:ext cx="342900" cy="523875"/>
    <xdr:pic>
      <xdr:nvPicPr>
        <xdr:cNvPr id="0" name="image80.png"/>
        <xdr:cNvPicPr preferRelativeResize="0"/>
      </xdr:nvPicPr>
      <xdr:blipFill>
        <a:blip cstate="print" r:embed="rId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25</xdr:row>
      <xdr:rowOff>0</xdr:rowOff>
    </xdr:from>
    <xdr:ext cx="342900" cy="523875"/>
    <xdr:pic>
      <xdr:nvPicPr>
        <xdr:cNvPr id="0" name="image81.png"/>
        <xdr:cNvPicPr preferRelativeResize="0"/>
      </xdr:nvPicPr>
      <xdr:blipFill>
        <a:blip cstate="print" r:embed="rId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26</xdr:row>
      <xdr:rowOff>0</xdr:rowOff>
    </xdr:from>
    <xdr:ext cx="342900" cy="523875"/>
    <xdr:pic>
      <xdr:nvPicPr>
        <xdr:cNvPr id="0" name="image82.png"/>
        <xdr:cNvPicPr preferRelativeResize="0"/>
      </xdr:nvPicPr>
      <xdr:blipFill>
        <a:blip cstate="print" r:embed="rId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27</xdr:row>
      <xdr:rowOff>0</xdr:rowOff>
    </xdr:from>
    <xdr:ext cx="390525" cy="609600"/>
    <xdr:pic>
      <xdr:nvPicPr>
        <xdr:cNvPr id="0" name="image83.png"/>
        <xdr:cNvPicPr preferRelativeResize="0"/>
      </xdr:nvPicPr>
      <xdr:blipFill>
        <a:blip cstate="print" r:embed="rId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32</xdr:row>
      <xdr:rowOff>0</xdr:rowOff>
    </xdr:from>
    <xdr:ext cx="476250" cy="733425"/>
    <xdr:pic>
      <xdr:nvPicPr>
        <xdr:cNvPr id="0" name="image84.png"/>
        <xdr:cNvPicPr preferRelativeResize="0"/>
      </xdr:nvPicPr>
      <xdr:blipFill>
        <a:blip cstate="print" r:embed="rId5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0</xdr:row>
      <xdr:rowOff>0</xdr:rowOff>
    </xdr:from>
    <xdr:ext cx="933450" cy="923925"/>
    <xdr:pic>
      <xdr:nvPicPr>
        <xdr:cNvPr id="0" name="image85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1</xdr:row>
      <xdr:rowOff>9525</xdr:rowOff>
    </xdr:from>
    <xdr:ext cx="742950" cy="514350"/>
    <xdr:grpSp>
      <xdr:nvGrpSpPr>
        <xdr:cNvPr id="3" name="Group 5"/>
        <xdr:cNvGrpSpPr/>
      </xdr:nvGrpSpPr>
      <xdr:grpSpPr>
        <a:xfrm>
          <a:off x="52920" y="1214488"/>
          <a:ext cx="744220" cy="522605"/>
          <a:chOff x="0" y="0"/>
          <a:chExt cx="744220" cy="522605"/>
        </a:xfrm>
      </xdr:grpSpPr>
      <xdr:pic>
        <xdr:nvPicPr>
          <xdr:cNvPr id="4" name="image4.png"/>
          <xdr:cNvPicPr>
            <a:picLocks noChangeAspect="1"/>
          </xdr:cNvPicPr>
        </xdr:nvPicPr>
        <xdr:blipFill>
          <a:blip cstate="print" r:embed="rId1">
            <a:extLst>
              <a:ext uri="{28A0092B-C50C-407E-A947-70E740481C1C}"/>
            </a:extLst>
          </a:blip>
          <a:stretch>
            <a:fillRect/>
          </a:stretch>
        </xdr:blipFill>
        <xdr:spPr>
          <a:xfrm>
            <a:off x="103365" y="0"/>
            <a:ext cx="640638" cy="522363"/>
          </a:xfrm>
          <a:prstGeom prst="rect">
            <a:avLst/>
          </a:prstGeom>
        </xdr:spPr>
      </xdr:pic>
      <xdr:pic>
        <xdr:nvPicPr>
          <xdr:cNvPr id="5" name="image5.jpeg"/>
          <xdr:cNvPicPr>
            <a:picLocks noChangeAspect="1"/>
          </xdr:cNvPicPr>
        </xdr:nvPicPr>
        <xdr:blipFill>
          <a:blip cstate="print" r:embed="rId2">
            <a:extLst>
              <a:ext uri="{28A0092B-C50C-407E-A947-70E740481C1C}"/>
            </a:extLst>
          </a:blip>
          <a:stretch>
            <a:fillRect/>
          </a:stretch>
        </xdr:blipFill>
        <xdr:spPr>
          <a:xfrm>
            <a:off x="0" y="42773"/>
            <a:ext cx="286651" cy="198285"/>
          </a:xfrm>
          <a:prstGeom prst="rect">
            <a:avLst/>
          </a:prstGeom>
        </xdr:spPr>
      </xdr:pic>
    </xdr:grpSp>
    <xdr:clientData fLocksWithSheet="0"/>
  </xdr:oneCellAnchor>
  <xdr:oneCellAnchor>
    <xdr:from>
      <xdr:col>0</xdr:col>
      <xdr:colOff>28575</xdr:colOff>
      <xdr:row>2</xdr:row>
      <xdr:rowOff>19050</xdr:rowOff>
    </xdr:from>
    <xdr:ext cx="876300" cy="476250"/>
    <xdr:grpSp>
      <xdr:nvGrpSpPr>
        <xdr:cNvPr id="7" name="Group 9"/>
        <xdr:cNvGrpSpPr/>
      </xdr:nvGrpSpPr>
      <xdr:grpSpPr>
        <a:xfrm>
          <a:off x="29514" y="1892833"/>
          <a:ext cx="885190" cy="482600"/>
          <a:chOff x="0" y="0"/>
          <a:chExt cx="885190" cy="482600"/>
        </a:xfrm>
      </xdr:grpSpPr>
      <xdr:pic>
        <xdr:nvPicPr>
          <xdr:cNvPr id="8" name="image7.png"/>
          <xdr:cNvPicPr>
            <a:picLocks noChangeAspect="1"/>
          </xdr:cNvPicPr>
        </xdr:nvPicPr>
        <xdr:blipFill>
          <a:blip cstate="print" r:embed="rId3">
            <a:extLst>
              <a:ext uri="{28A0092B-C50C-407E-A947-70E740481C1C}"/>
            </a:extLst>
          </a:blip>
          <a:stretch>
            <a:fillRect/>
          </a:stretch>
        </xdr:blipFill>
        <xdr:spPr>
          <a:xfrm>
            <a:off x="200190" y="36194"/>
            <a:ext cx="684618" cy="445998"/>
          </a:xfrm>
          <a:prstGeom prst="rect">
            <a:avLst/>
          </a:prstGeom>
        </xdr:spPr>
      </xdr:pic>
      <xdr:pic>
        <xdr:nvPicPr>
          <xdr:cNvPr id="9" name="image8.jpeg"/>
          <xdr:cNvPicPr>
            <a:picLocks noChangeAspect="1"/>
          </xdr:cNvPicPr>
        </xdr:nvPicPr>
        <xdr:blipFill>
          <a:blip cstate="print" r:embed="rId4">
            <a:extLst>
              <a:ext uri="{28A0092B-C50C-407E-A947-70E740481C1C}"/>
            </a:extLst>
          </a:blip>
          <a:stretch>
            <a:fillRect/>
          </a:stretch>
        </xdr:blipFill>
        <xdr:spPr>
          <a:xfrm>
            <a:off x="0" y="0"/>
            <a:ext cx="286880" cy="198348"/>
          </a:xfrm>
          <a:prstGeom prst="rect">
            <a:avLst/>
          </a:prstGeom>
        </xdr:spPr>
      </xdr:pic>
    </xdr:grpSp>
    <xdr:clientData fLocksWithSheet="0"/>
  </xdr:oneCellAnchor>
  <xdr:oneCellAnchor>
    <xdr:from>
      <xdr:col>0</xdr:col>
      <xdr:colOff>904875</xdr:colOff>
      <xdr:row>4</xdr:row>
      <xdr:rowOff>628650</xdr:rowOff>
    </xdr:from>
    <xdr:ext cx="533400" cy="1257300"/>
    <xdr:grpSp>
      <xdr:nvGrpSpPr>
        <xdr:cNvPr id="17" name="Group 19"/>
        <xdr:cNvGrpSpPr/>
      </xdr:nvGrpSpPr>
      <xdr:grpSpPr>
        <a:xfrm>
          <a:off x="905738" y="3784575"/>
          <a:ext cx="534442" cy="1264285"/>
          <a:chOff x="45720" y="1"/>
          <a:chExt cx="534442" cy="1264285"/>
        </a:xfrm>
      </xdr:grpSpPr>
      <xdr:pic>
        <xdr:nvPicPr>
          <xdr:cNvPr id="18" name="image14.png"/>
          <xdr:cNvPicPr>
            <a:picLocks noChangeAspect="1"/>
          </xdr:cNvPicPr>
        </xdr:nvPicPr>
        <xdr:blipFill>
          <a:blip cstate="print" r:embed="rId5">
            <a:extLst>
              <a:ext uri="{28A0092B-C50C-407E-A947-70E740481C1C}"/>
            </a:extLst>
          </a:blip>
          <a:stretch>
            <a:fillRect/>
          </a:stretch>
        </xdr:blipFill>
        <xdr:spPr>
          <a:xfrm>
            <a:off x="57429" y="1"/>
            <a:ext cx="522733" cy="619394"/>
          </a:xfrm>
          <a:prstGeom prst="rect">
            <a:avLst/>
          </a:prstGeom>
        </xdr:spPr>
      </xdr:pic>
      <xdr:pic>
        <xdr:nvPicPr>
          <xdr:cNvPr id="19" name="image15.png"/>
          <xdr:cNvPicPr>
            <a:picLocks noChangeAspect="1"/>
          </xdr:cNvPicPr>
        </xdr:nvPicPr>
        <xdr:blipFill>
          <a:blip cstate="print" r:embed="rId6">
            <a:extLst>
              <a:ext uri="{28A0092B-C50C-407E-A947-70E740481C1C}"/>
            </a:extLst>
          </a:blip>
          <a:stretch>
            <a:fillRect/>
          </a:stretch>
        </xdr:blipFill>
        <xdr:spPr>
          <a:xfrm>
            <a:off x="45720" y="667169"/>
            <a:ext cx="534442" cy="597117"/>
          </a:xfrm>
          <a:prstGeom prst="rect">
            <a:avLst/>
          </a:prstGeom>
        </xdr:spPr>
      </xdr:pic>
    </xdr:grpSp>
    <xdr:clientData fLocksWithSheet="0"/>
  </xdr:oneCellAnchor>
  <xdr:oneCellAnchor>
    <xdr:from>
      <xdr:col>1</xdr:col>
      <xdr:colOff>76200</xdr:colOff>
      <xdr:row>15</xdr:row>
      <xdr:rowOff>0</xdr:rowOff>
    </xdr:from>
    <xdr:ext cx="552450" cy="733425"/>
    <xdr:grpSp>
      <xdr:nvGrpSpPr>
        <xdr:cNvPr id="29" name="Group 87"/>
        <xdr:cNvGrpSpPr/>
      </xdr:nvGrpSpPr>
      <xdr:grpSpPr>
        <a:xfrm>
          <a:off x="1710944" y="10035540"/>
          <a:ext cx="561340" cy="741680"/>
          <a:chOff x="0" y="0"/>
          <a:chExt cx="561340" cy="741680"/>
        </a:xfrm>
      </xdr:grpSpPr>
      <xdr:pic>
        <xdr:nvPicPr>
          <xdr:cNvPr id="30" name="image63.png"/>
          <xdr:cNvPicPr>
            <a:picLocks noChangeAspect="1"/>
          </xdr:cNvPicPr>
        </xdr:nvPicPr>
        <xdr:blipFill>
          <a:blip cstate="print" r:embed="rId7">
            <a:extLst>
              <a:ext uri="{28A0092B-C50C-407E-A947-70E740481C1C}"/>
            </a:extLst>
          </a:blip>
          <a:stretch>
            <a:fillRect/>
          </a:stretch>
        </xdr:blipFill>
        <xdr:spPr>
          <a:xfrm>
            <a:off x="4952" y="0"/>
            <a:ext cx="521728" cy="377393"/>
          </a:xfrm>
          <a:prstGeom prst="rect">
            <a:avLst/>
          </a:prstGeom>
        </xdr:spPr>
      </xdr:pic>
      <xdr:pic>
        <xdr:nvPicPr>
          <xdr:cNvPr id="31" name="image64.png"/>
          <xdr:cNvPicPr>
            <a:picLocks noChangeAspect="1"/>
          </xdr:cNvPicPr>
        </xdr:nvPicPr>
        <xdr:blipFill>
          <a:blip cstate="print" r:embed="rId8">
            <a:extLst>
              <a:ext uri="{28A0092B-C50C-407E-A947-70E740481C1C}"/>
            </a:extLst>
          </a:blip>
          <a:stretch>
            <a:fillRect/>
          </a:stretch>
        </xdr:blipFill>
        <xdr:spPr>
          <a:xfrm>
            <a:off x="0" y="321779"/>
            <a:ext cx="560730" cy="419341"/>
          </a:xfrm>
          <a:prstGeom prst="rect">
            <a:avLst/>
          </a:prstGeom>
        </xdr:spPr>
      </xdr:pic>
    </xdr:grpSp>
    <xdr:clientData fLocksWithSheet="0"/>
  </xdr:oneCellAnchor>
  <xdr:oneCellAnchor>
    <xdr:from>
      <xdr:col>1</xdr:col>
      <xdr:colOff>95250</xdr:colOff>
      <xdr:row>1</xdr:row>
      <xdr:rowOff>95250</xdr:rowOff>
    </xdr:from>
    <xdr:ext cx="1219200" cy="323850"/>
    <xdr:pic>
      <xdr:nvPicPr>
        <xdr:cNvPr id="0" name="image86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2</xdr:row>
      <xdr:rowOff>66675</xdr:rowOff>
    </xdr:from>
    <xdr:ext cx="1228725" cy="361950"/>
    <xdr:pic>
      <xdr:nvPicPr>
        <xdr:cNvPr id="0" name="image87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409575</xdr:colOff>
      <xdr:row>2</xdr:row>
      <xdr:rowOff>504825</xdr:rowOff>
    </xdr:from>
    <xdr:ext cx="647700" cy="752475"/>
    <xdr:pic>
      <xdr:nvPicPr>
        <xdr:cNvPr id="0" name="image88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3</xdr:row>
      <xdr:rowOff>76200</xdr:rowOff>
    </xdr:from>
    <xdr:ext cx="752475" cy="619125"/>
    <xdr:pic>
      <xdr:nvPicPr>
        <xdr:cNvPr id="0" name="image89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352425</xdr:colOff>
      <xdr:row>3</xdr:row>
      <xdr:rowOff>733425</xdr:rowOff>
    </xdr:from>
    <xdr:ext cx="619125" cy="733425"/>
    <xdr:pic>
      <xdr:nvPicPr>
        <xdr:cNvPr id="0" name="image90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</xdr:colOff>
      <xdr:row>4</xdr:row>
      <xdr:rowOff>66675</xdr:rowOff>
    </xdr:from>
    <xdr:ext cx="771525" cy="647700"/>
    <xdr:pic>
      <xdr:nvPicPr>
        <xdr:cNvPr id="0" name="image91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5</xdr:row>
      <xdr:rowOff>57150</xdr:rowOff>
    </xdr:from>
    <xdr:ext cx="504825" cy="352425"/>
    <xdr:pic>
      <xdr:nvPicPr>
        <xdr:cNvPr id="0" name="image9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6</xdr:row>
      <xdr:rowOff>28575</xdr:rowOff>
    </xdr:from>
    <xdr:ext cx="504825" cy="352425"/>
    <xdr:pic>
      <xdr:nvPicPr>
        <xdr:cNvPr id="0" name="image9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466725</xdr:colOff>
      <xdr:row>5</xdr:row>
      <xdr:rowOff>0</xdr:rowOff>
    </xdr:from>
    <xdr:ext cx="952500" cy="495300"/>
    <xdr:pic>
      <xdr:nvPicPr>
        <xdr:cNvPr id="0" name="image94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552450</xdr:colOff>
      <xdr:row>5</xdr:row>
      <xdr:rowOff>0</xdr:rowOff>
    </xdr:from>
    <xdr:ext cx="914400" cy="504825"/>
    <xdr:pic>
      <xdr:nvPicPr>
        <xdr:cNvPr id="0" name="image95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228600</xdr:colOff>
      <xdr:row>5</xdr:row>
      <xdr:rowOff>38100</xdr:rowOff>
    </xdr:from>
    <xdr:ext cx="952500" cy="495300"/>
    <xdr:pic>
      <xdr:nvPicPr>
        <xdr:cNvPr id="0" name="image96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295275</xdr:colOff>
      <xdr:row>7</xdr:row>
      <xdr:rowOff>542925</xdr:rowOff>
    </xdr:from>
    <xdr:ext cx="962025" cy="457200"/>
    <xdr:pic>
      <xdr:nvPicPr>
        <xdr:cNvPr id="0" name="image97.pn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8</xdr:row>
      <xdr:rowOff>57150</xdr:rowOff>
    </xdr:from>
    <xdr:ext cx="561975" cy="381000"/>
    <xdr:pic>
      <xdr:nvPicPr>
        <xdr:cNvPr id="0" name="image98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142875</xdr:colOff>
      <xdr:row>14</xdr:row>
      <xdr:rowOff>57150</xdr:rowOff>
    </xdr:from>
    <xdr:ext cx="523875" cy="152400"/>
    <xdr:pic>
      <xdr:nvPicPr>
        <xdr:cNvPr id="0" name="image99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12</xdr:row>
      <xdr:rowOff>57150</xdr:rowOff>
    </xdr:from>
    <xdr:ext cx="419100" cy="333375"/>
    <xdr:pic>
      <xdr:nvPicPr>
        <xdr:cNvPr id="0" name="image100.pn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14</xdr:row>
      <xdr:rowOff>19050</xdr:rowOff>
    </xdr:from>
    <xdr:ext cx="190500" cy="238125"/>
    <xdr:pic>
      <xdr:nvPicPr>
        <xdr:cNvPr id="0" name="image101.pn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276225</xdr:colOff>
      <xdr:row>15</xdr:row>
      <xdr:rowOff>0</xdr:rowOff>
    </xdr:from>
    <xdr:ext cx="276225" cy="9525"/>
    <xdr:pic>
      <xdr:nvPicPr>
        <xdr:cNvPr id="0" name="image102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123825</xdr:colOff>
      <xdr:row>16</xdr:row>
      <xdr:rowOff>342900</xdr:rowOff>
    </xdr:from>
    <xdr:ext cx="485775" cy="371475"/>
    <xdr:pic>
      <xdr:nvPicPr>
        <xdr:cNvPr id="0" name="image103.pn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18</xdr:row>
      <xdr:rowOff>0</xdr:rowOff>
    </xdr:from>
    <xdr:ext cx="695325" cy="9525"/>
    <xdr:pic>
      <xdr:nvPicPr>
        <xdr:cNvPr id="0" name="image104.pn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371475</xdr:colOff>
      <xdr:row>18</xdr:row>
      <xdr:rowOff>57150</xdr:rowOff>
    </xdr:from>
    <xdr:ext cx="647700" cy="400050"/>
    <xdr:pic>
      <xdr:nvPicPr>
        <xdr:cNvPr id="0" name="image105.jp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21</xdr:row>
      <xdr:rowOff>0</xdr:rowOff>
    </xdr:from>
    <xdr:ext cx="990600" cy="704850"/>
    <xdr:pic>
      <xdr:nvPicPr>
        <xdr:cNvPr id="0" name="image106.pn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21</xdr:row>
      <xdr:rowOff>0</xdr:rowOff>
    </xdr:from>
    <xdr:ext cx="600075" cy="638175"/>
    <xdr:pic>
      <xdr:nvPicPr>
        <xdr:cNvPr id="0" name="image107.pn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438150</xdr:colOff>
      <xdr:row>23</xdr:row>
      <xdr:rowOff>438150</xdr:rowOff>
    </xdr:from>
    <xdr:ext cx="552450" cy="400050"/>
    <xdr:pic>
      <xdr:nvPicPr>
        <xdr:cNvPr id="0" name="image108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438150</xdr:colOff>
      <xdr:row>26</xdr:row>
      <xdr:rowOff>38100</xdr:rowOff>
    </xdr:from>
    <xdr:ext cx="485775" cy="352425"/>
    <xdr:pic>
      <xdr:nvPicPr>
        <xdr:cNvPr id="0" name="image109.jp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476250</xdr:colOff>
      <xdr:row>27</xdr:row>
      <xdr:rowOff>47625</xdr:rowOff>
    </xdr:from>
    <xdr:ext cx="476250" cy="342900"/>
    <xdr:pic>
      <xdr:nvPicPr>
        <xdr:cNvPr id="0" name="image110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485775</xdr:colOff>
      <xdr:row>25</xdr:row>
      <xdr:rowOff>28575</xdr:rowOff>
    </xdr:from>
    <xdr:ext cx="485775" cy="333375"/>
    <xdr:pic>
      <xdr:nvPicPr>
        <xdr:cNvPr id="0" name="image111.pn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28</xdr:row>
      <xdr:rowOff>0</xdr:rowOff>
    </xdr:from>
    <xdr:ext cx="257175" cy="0"/>
    <xdr:pic>
      <xdr:nvPicPr>
        <xdr:cNvPr id="0" name="image112.pn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29</xdr:row>
      <xdr:rowOff>19050</xdr:rowOff>
    </xdr:from>
    <xdr:ext cx="304800" cy="209550"/>
    <xdr:pic>
      <xdr:nvPicPr>
        <xdr:cNvPr id="0" name="image113.jp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419100</xdr:colOff>
      <xdr:row>30</xdr:row>
      <xdr:rowOff>28575</xdr:rowOff>
    </xdr:from>
    <xdr:ext cx="647700" cy="333375"/>
    <xdr:pic>
      <xdr:nvPicPr>
        <xdr:cNvPr id="0" name="image114.jp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409575</xdr:colOff>
      <xdr:row>31</xdr:row>
      <xdr:rowOff>47625</xdr:rowOff>
    </xdr:from>
    <xdr:ext cx="571500" cy="295275"/>
    <xdr:pic>
      <xdr:nvPicPr>
        <xdr:cNvPr id="0" name="image115.jp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28</xdr:row>
      <xdr:rowOff>9525</xdr:rowOff>
    </xdr:from>
    <xdr:ext cx="314325" cy="209550"/>
    <xdr:pic>
      <xdr:nvPicPr>
        <xdr:cNvPr id="0" name="image116.jp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285750</xdr:colOff>
      <xdr:row>28</xdr:row>
      <xdr:rowOff>47625</xdr:rowOff>
    </xdr:from>
    <xdr:ext cx="742950" cy="247650"/>
    <xdr:pic>
      <xdr:nvPicPr>
        <xdr:cNvPr id="0" name="image117.jp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457200</xdr:colOff>
      <xdr:row>9</xdr:row>
      <xdr:rowOff>19050</xdr:rowOff>
    </xdr:from>
    <xdr:ext cx="1257300" cy="609600"/>
    <xdr:pic>
      <xdr:nvPicPr>
        <xdr:cNvPr id="0" name="image118.png"/>
        <xdr:cNvPicPr preferRelativeResize="0"/>
      </xdr:nvPicPr>
      <xdr:blipFill>
        <a:blip cstate="print" r:embed="rId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523875</xdr:colOff>
      <xdr:row>9</xdr:row>
      <xdr:rowOff>19050</xdr:rowOff>
    </xdr:from>
    <xdr:ext cx="1038225" cy="628650"/>
    <xdr:pic>
      <xdr:nvPicPr>
        <xdr:cNvPr id="0" name="image119.png"/>
        <xdr:cNvPicPr preferRelativeResize="0"/>
      </xdr:nvPicPr>
      <xdr:blipFill>
        <a:blip cstate="print" r:embed="rId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9</xdr:row>
      <xdr:rowOff>723900</xdr:rowOff>
    </xdr:from>
    <xdr:ext cx="1228725" cy="714375"/>
    <xdr:pic>
      <xdr:nvPicPr>
        <xdr:cNvPr id="0" name="image120.png"/>
        <xdr:cNvPicPr preferRelativeResize="0"/>
      </xdr:nvPicPr>
      <xdr:blipFill>
        <a:blip cstate="print" r:embed="rId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</xdr:colOff>
      <xdr:row>10</xdr:row>
      <xdr:rowOff>28575</xdr:rowOff>
    </xdr:from>
    <xdr:ext cx="609600" cy="742950"/>
    <xdr:pic>
      <xdr:nvPicPr>
        <xdr:cNvPr id="0" name="image121.png"/>
        <xdr:cNvPicPr preferRelativeResize="0"/>
      </xdr:nvPicPr>
      <xdr:blipFill>
        <a:blip cstate="print" r:embed="rId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666750</xdr:colOff>
      <xdr:row>10</xdr:row>
      <xdr:rowOff>38100</xdr:rowOff>
    </xdr:from>
    <xdr:ext cx="1028700" cy="695325"/>
    <xdr:pic>
      <xdr:nvPicPr>
        <xdr:cNvPr id="0" name="image122.png"/>
        <xdr:cNvPicPr preferRelativeResize="0"/>
      </xdr:nvPicPr>
      <xdr:blipFill>
        <a:blip cstate="print" r:embed="rId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9</xdr:row>
      <xdr:rowOff>133350</xdr:rowOff>
    </xdr:from>
    <xdr:ext cx="266700" cy="447675"/>
    <xdr:pic>
      <xdr:nvPicPr>
        <xdr:cNvPr id="0" name="image123.jpg"/>
        <xdr:cNvPicPr preferRelativeResize="0"/>
      </xdr:nvPicPr>
      <xdr:blipFill>
        <a:blip cstate="print" r:embed="rId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</xdr:row>
      <xdr:rowOff>0</xdr:rowOff>
    </xdr:from>
    <xdr:ext cx="333375" cy="666750"/>
    <xdr:pic>
      <xdr:nvPicPr>
        <xdr:cNvPr id="0" name="image124.jp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847725</xdr:colOff>
      <xdr:row>11</xdr:row>
      <xdr:rowOff>28575</xdr:rowOff>
    </xdr:from>
    <xdr:ext cx="695325" cy="600075"/>
    <xdr:pic>
      <xdr:nvPicPr>
        <xdr:cNvPr id="0" name="image125.png"/>
        <xdr:cNvPicPr preferRelativeResize="0"/>
      </xdr:nvPicPr>
      <xdr:blipFill>
        <a:blip cstate="print" r:embed="rId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276225</xdr:colOff>
      <xdr:row>11</xdr:row>
      <xdr:rowOff>114300</xdr:rowOff>
    </xdr:from>
    <xdr:ext cx="1295400" cy="457200"/>
    <xdr:pic>
      <xdr:nvPicPr>
        <xdr:cNvPr id="0" name="image126.png"/>
        <xdr:cNvPicPr preferRelativeResize="0"/>
      </xdr:nvPicPr>
      <xdr:blipFill>
        <a:blip cstate="print" r:embed="rId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</xdr:row>
      <xdr:rowOff>0</xdr:rowOff>
    </xdr:from>
    <xdr:ext cx="571500" cy="504825"/>
    <xdr:pic>
      <xdr:nvPicPr>
        <xdr:cNvPr id="0" name="image127.png"/>
        <xdr:cNvPicPr preferRelativeResize="0"/>
      </xdr:nvPicPr>
      <xdr:blipFill>
        <a:blip cstate="print" r:embed="rId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762000</xdr:colOff>
      <xdr:row>11</xdr:row>
      <xdr:rowOff>571500</xdr:rowOff>
    </xdr:from>
    <xdr:ext cx="581025" cy="571500"/>
    <xdr:pic>
      <xdr:nvPicPr>
        <xdr:cNvPr id="0" name="image128.png"/>
        <xdr:cNvPicPr preferRelativeResize="0"/>
      </xdr:nvPicPr>
      <xdr:blipFill>
        <a:blip cstate="print" r:embed="rId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704850</xdr:colOff>
      <xdr:row>13</xdr:row>
      <xdr:rowOff>114300</xdr:rowOff>
    </xdr:from>
    <xdr:ext cx="762000" cy="552450"/>
    <xdr:pic>
      <xdr:nvPicPr>
        <xdr:cNvPr id="0" name="image129.png"/>
        <xdr:cNvPicPr preferRelativeResize="0"/>
      </xdr:nvPicPr>
      <xdr:blipFill>
        <a:blip cstate="print" r:embed="rId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1143000</xdr:colOff>
      <xdr:row>12</xdr:row>
      <xdr:rowOff>133350</xdr:rowOff>
    </xdr:from>
    <xdr:ext cx="876300" cy="1028700"/>
    <xdr:pic>
      <xdr:nvPicPr>
        <xdr:cNvPr id="0" name="image130.png"/>
        <xdr:cNvPicPr preferRelativeResize="0"/>
      </xdr:nvPicPr>
      <xdr:blipFill>
        <a:blip cstate="print" r:embed="rId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</xdr:row>
      <xdr:rowOff>0</xdr:rowOff>
    </xdr:from>
    <xdr:ext cx="638175" cy="438150"/>
    <xdr:pic>
      <xdr:nvPicPr>
        <xdr:cNvPr id="0" name="image131.jpg"/>
        <xdr:cNvPicPr preferRelativeResize="0"/>
      </xdr:nvPicPr>
      <xdr:blipFill>
        <a:blip cstate="print" r:embed="rId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</xdr:row>
      <xdr:rowOff>0</xdr:rowOff>
    </xdr:from>
    <xdr:ext cx="1000125" cy="552450"/>
    <xdr:pic>
      <xdr:nvPicPr>
        <xdr:cNvPr id="0" name="image132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181100" cy="552450"/>
    <xdr:pic>
      <xdr:nvPicPr>
        <xdr:cNvPr id="0" name="image133.png"/>
        <xdr:cNvPicPr preferRelativeResize="0"/>
      </xdr:nvPicPr>
      <xdr:blipFill>
        <a:blip cstate="print" r:embed="rId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</xdr:row>
      <xdr:rowOff>0</xdr:rowOff>
    </xdr:from>
    <xdr:ext cx="285750" cy="342900"/>
    <xdr:pic>
      <xdr:nvPicPr>
        <xdr:cNvPr id="0" name="image134.jpg"/>
        <xdr:cNvPicPr preferRelativeResize="0"/>
      </xdr:nvPicPr>
      <xdr:blipFill>
        <a:blip cstate="print" r:embed="rId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</xdr:row>
      <xdr:rowOff>0</xdr:rowOff>
    </xdr:from>
    <xdr:ext cx="295275" cy="352425"/>
    <xdr:pic>
      <xdr:nvPicPr>
        <xdr:cNvPr id="0" name="image135.jpg"/>
        <xdr:cNvPicPr preferRelativeResize="0"/>
      </xdr:nvPicPr>
      <xdr:blipFill>
        <a:blip cstate="print" r:embed="rId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</xdr:row>
      <xdr:rowOff>0</xdr:rowOff>
    </xdr:from>
    <xdr:ext cx="333375" cy="381000"/>
    <xdr:pic>
      <xdr:nvPicPr>
        <xdr:cNvPr id="0" name="image136.png"/>
        <xdr:cNvPicPr preferRelativeResize="0"/>
      </xdr:nvPicPr>
      <xdr:blipFill>
        <a:blip cstate="print" r:embed="rId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</xdr:row>
      <xdr:rowOff>0</xdr:rowOff>
    </xdr:from>
    <xdr:ext cx="552450" cy="533400"/>
    <xdr:pic>
      <xdr:nvPicPr>
        <xdr:cNvPr id="0" name="image137.png"/>
        <xdr:cNvPicPr preferRelativeResize="0"/>
      </xdr:nvPicPr>
      <xdr:blipFill>
        <a:blip cstate="print" r:embed="rId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</xdr:row>
      <xdr:rowOff>0</xdr:rowOff>
    </xdr:from>
    <xdr:ext cx="514350" cy="438150"/>
    <xdr:pic>
      <xdr:nvPicPr>
        <xdr:cNvPr id="0" name="image138.png"/>
        <xdr:cNvPicPr preferRelativeResize="0"/>
      </xdr:nvPicPr>
      <xdr:blipFill>
        <a:blip cstate="print" r:embed="rId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19</xdr:row>
      <xdr:rowOff>0</xdr:rowOff>
    </xdr:from>
    <xdr:ext cx="666750" cy="438150"/>
    <xdr:pic>
      <xdr:nvPicPr>
        <xdr:cNvPr id="0" name="image139.jpg"/>
        <xdr:cNvPicPr preferRelativeResize="0"/>
      </xdr:nvPicPr>
      <xdr:blipFill>
        <a:blip cstate="print" r:embed="rId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</xdr:row>
      <xdr:rowOff>0</xdr:rowOff>
    </xdr:from>
    <xdr:ext cx="495300" cy="457200"/>
    <xdr:pic>
      <xdr:nvPicPr>
        <xdr:cNvPr id="0" name="image140.png"/>
        <xdr:cNvPicPr preferRelativeResize="0"/>
      </xdr:nvPicPr>
      <xdr:blipFill>
        <a:blip cstate="print" r:embed="rId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</xdr:row>
      <xdr:rowOff>0</xdr:rowOff>
    </xdr:from>
    <xdr:ext cx="609600" cy="457200"/>
    <xdr:pic>
      <xdr:nvPicPr>
        <xdr:cNvPr id="0" name="image141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</xdr:row>
      <xdr:rowOff>0</xdr:rowOff>
    </xdr:from>
    <xdr:ext cx="457200" cy="438150"/>
    <xdr:pic>
      <xdr:nvPicPr>
        <xdr:cNvPr id="0" name="image142.jpg"/>
        <xdr:cNvPicPr preferRelativeResize="0"/>
      </xdr:nvPicPr>
      <xdr:blipFill>
        <a:blip cstate="print" r:embed="rId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</xdr:row>
      <xdr:rowOff>0</xdr:rowOff>
    </xdr:from>
    <xdr:ext cx="628650" cy="438150"/>
    <xdr:pic>
      <xdr:nvPicPr>
        <xdr:cNvPr id="0" name="image143.jpg"/>
        <xdr:cNvPicPr preferRelativeResize="0"/>
      </xdr:nvPicPr>
      <xdr:blipFill>
        <a:blip cstate="print" r:embed="rId5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</xdr:row>
      <xdr:rowOff>0</xdr:rowOff>
    </xdr:from>
    <xdr:ext cx="457200" cy="438150"/>
    <xdr:pic>
      <xdr:nvPicPr>
        <xdr:cNvPr id="0" name="image144.jpg"/>
        <xdr:cNvPicPr preferRelativeResize="0"/>
      </xdr:nvPicPr>
      <xdr:blipFill>
        <a:blip cstate="print" r:embed="rId6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</xdr:row>
      <xdr:rowOff>0</xdr:rowOff>
    </xdr:from>
    <xdr:ext cx="590550" cy="438150"/>
    <xdr:pic>
      <xdr:nvPicPr>
        <xdr:cNvPr id="0" name="image145.jpg"/>
        <xdr:cNvPicPr preferRelativeResize="0"/>
      </xdr:nvPicPr>
      <xdr:blipFill>
        <a:blip cstate="print" r:embed="rId6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</xdr:row>
      <xdr:rowOff>0</xdr:rowOff>
    </xdr:from>
    <xdr:ext cx="447675" cy="438150"/>
    <xdr:pic>
      <xdr:nvPicPr>
        <xdr:cNvPr id="0" name="image146.jpg"/>
        <xdr:cNvPicPr preferRelativeResize="0"/>
      </xdr:nvPicPr>
      <xdr:blipFill>
        <a:blip cstate="print" r:embed="rId6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</xdr:row>
      <xdr:rowOff>0</xdr:rowOff>
    </xdr:from>
    <xdr:ext cx="295275" cy="457200"/>
    <xdr:pic>
      <xdr:nvPicPr>
        <xdr:cNvPr id="0" name="image147.png"/>
        <xdr:cNvPicPr preferRelativeResize="0"/>
      </xdr:nvPicPr>
      <xdr:blipFill>
        <a:blip cstate="print" r:embed="rId6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</xdr:row>
      <xdr:rowOff>0</xdr:rowOff>
    </xdr:from>
    <xdr:ext cx="238125" cy="457200"/>
    <xdr:pic>
      <xdr:nvPicPr>
        <xdr:cNvPr id="0" name="image148.png"/>
        <xdr:cNvPicPr preferRelativeResize="0"/>
      </xdr:nvPicPr>
      <xdr:blipFill>
        <a:blip cstate="print" r:embed="rId6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</xdr:row>
      <xdr:rowOff>0</xdr:rowOff>
    </xdr:from>
    <xdr:ext cx="228600" cy="457200"/>
    <xdr:pic>
      <xdr:nvPicPr>
        <xdr:cNvPr id="0" name="image149.png"/>
        <xdr:cNvPicPr preferRelativeResize="0"/>
      </xdr:nvPicPr>
      <xdr:blipFill>
        <a:blip cstate="print" r:embed="rId6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619125" cy="371475"/>
    <xdr:pic>
      <xdr:nvPicPr>
        <xdr:cNvPr id="0" name="image150.jpg"/>
        <xdr:cNvPicPr preferRelativeResize="0"/>
      </xdr:nvPicPr>
      <xdr:blipFill>
        <a:blip cstate="print" r:embed="rId6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30</xdr:row>
      <xdr:rowOff>0</xdr:rowOff>
    </xdr:from>
    <xdr:ext cx="276225" cy="428625"/>
    <xdr:pic>
      <xdr:nvPicPr>
        <xdr:cNvPr id="0" name="image151.jpg"/>
        <xdr:cNvPicPr preferRelativeResize="0"/>
      </xdr:nvPicPr>
      <xdr:blipFill>
        <a:blip cstate="print" r:embed="rId6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</xdr:row>
      <xdr:rowOff>0</xdr:rowOff>
    </xdr:from>
    <xdr:ext cx="219075" cy="428625"/>
    <xdr:pic>
      <xdr:nvPicPr>
        <xdr:cNvPr id="0" name="image152.png"/>
        <xdr:cNvPicPr preferRelativeResize="0"/>
      </xdr:nvPicPr>
      <xdr:blipFill>
        <a:blip cstate="print" r:embed="rId6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 lvl="0"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4.57"/>
    <col customWidth="1" min="2" max="2" width="20.57"/>
    <col customWidth="1" min="3" max="3" width="12.71"/>
    <col customWidth="1" min="4" max="4" width="19.71"/>
    <col customWidth="1" min="5" max="5" width="8.71"/>
    <col customWidth="1" min="6" max="6" width="4.0"/>
    <col customWidth="1" min="7" max="8" width="4.86"/>
    <col customWidth="1" min="9" max="9" width="7.29"/>
    <col customWidth="1" min="10" max="10" width="5.43"/>
    <col customWidth="1" min="11" max="11" width="5.71"/>
    <col customWidth="1" min="12" max="12" width="6.43"/>
  </cols>
  <sheetData>
    <row r="1" ht="78.0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</row>
    <row r="2" ht="60.0" customHeight="1">
      <c r="A2" s="5">
        <v>1.0</v>
      </c>
      <c r="B2" s="6"/>
      <c r="C2" s="7"/>
      <c r="D2" s="8" t="s">
        <v>12</v>
      </c>
      <c r="E2" s="9" t="s">
        <v>13</v>
      </c>
      <c r="F2" s="10" t="s">
        <v>14</v>
      </c>
      <c r="G2" s="11">
        <v>0.8</v>
      </c>
      <c r="H2" s="12">
        <v>6.0</v>
      </c>
      <c r="I2" s="11">
        <v>4.8</v>
      </c>
      <c r="J2" s="12">
        <v>168.0</v>
      </c>
      <c r="K2" s="12">
        <v>20.0</v>
      </c>
      <c r="L2" s="13">
        <v>1.3416480000000004</v>
      </c>
    </row>
    <row r="3" ht="59.25" customHeight="1">
      <c r="A3" s="5" t="str">
        <f t="shared" ref="A3:A34" si="1">A2+1</f>
        <v>2</v>
      </c>
      <c r="B3" s="14"/>
      <c r="C3" s="15"/>
      <c r="D3" s="8" t="s">
        <v>15</v>
      </c>
      <c r="E3" s="9" t="s">
        <v>16</v>
      </c>
      <c r="F3" s="10" t="s">
        <v>14</v>
      </c>
      <c r="G3" s="11">
        <v>0.8</v>
      </c>
      <c r="H3" s="12">
        <v>6.0</v>
      </c>
      <c r="I3" s="11">
        <v>4.8</v>
      </c>
      <c r="J3" s="12">
        <v>168.0</v>
      </c>
      <c r="K3" s="12">
        <v>18.0</v>
      </c>
      <c r="L3" s="13">
        <v>0.8334480000000002</v>
      </c>
    </row>
    <row r="4" ht="59.25" customHeight="1">
      <c r="A4" s="5" t="str">
        <f t="shared" si="1"/>
        <v>3</v>
      </c>
      <c r="B4" s="14"/>
      <c r="C4" s="15"/>
      <c r="D4" s="8" t="s">
        <v>17</v>
      </c>
      <c r="E4" s="9" t="s">
        <v>18</v>
      </c>
      <c r="F4" s="10" t="s">
        <v>14</v>
      </c>
      <c r="G4" s="11">
        <v>0.8</v>
      </c>
      <c r="H4" s="12">
        <v>6.0</v>
      </c>
      <c r="I4" s="11">
        <v>4.8</v>
      </c>
      <c r="J4" s="12">
        <v>168.0</v>
      </c>
      <c r="K4" s="12">
        <v>18.0</v>
      </c>
      <c r="L4" s="13">
        <v>0.8944320000000002</v>
      </c>
    </row>
    <row r="5" ht="59.25" customHeight="1">
      <c r="A5" s="5" t="str">
        <f t="shared" si="1"/>
        <v>4</v>
      </c>
      <c r="B5" s="14"/>
      <c r="C5" s="15"/>
      <c r="D5" s="8" t="s">
        <v>19</v>
      </c>
      <c r="E5" s="9" t="s">
        <v>20</v>
      </c>
      <c r="F5" s="10" t="s">
        <v>14</v>
      </c>
      <c r="G5" s="11">
        <v>0.5</v>
      </c>
      <c r="H5" s="12">
        <v>12.0</v>
      </c>
      <c r="I5" s="11">
        <v>6.0</v>
      </c>
      <c r="J5" s="12">
        <v>90.0</v>
      </c>
      <c r="K5" s="12">
        <v>12.0</v>
      </c>
      <c r="L5" s="13">
        <v>1.0164000000000004</v>
      </c>
    </row>
    <row r="6" ht="65.25" customHeight="1">
      <c r="A6" s="5" t="str">
        <f t="shared" si="1"/>
        <v>5</v>
      </c>
      <c r="B6" s="14"/>
      <c r="C6" s="15"/>
      <c r="D6" s="8" t="s">
        <v>21</v>
      </c>
      <c r="E6" s="9" t="s">
        <v>22</v>
      </c>
      <c r="F6" s="10" t="s">
        <v>14</v>
      </c>
      <c r="G6" s="11">
        <v>0.6</v>
      </c>
      <c r="H6" s="12">
        <v>6.0</v>
      </c>
      <c r="I6" s="11">
        <v>3.6</v>
      </c>
      <c r="J6" s="12">
        <v>204.0</v>
      </c>
      <c r="K6" s="12">
        <v>12.0</v>
      </c>
      <c r="L6" s="13">
        <v>1.0570560000000004</v>
      </c>
    </row>
    <row r="7" ht="63.0" customHeight="1">
      <c r="A7" s="5" t="str">
        <f t="shared" si="1"/>
        <v>6</v>
      </c>
      <c r="B7" s="14"/>
      <c r="C7" s="15"/>
      <c r="D7" s="8" t="s">
        <v>23</v>
      </c>
      <c r="E7" s="9" t="s">
        <v>24</v>
      </c>
      <c r="F7" s="10" t="s">
        <v>14</v>
      </c>
      <c r="G7" s="11">
        <v>0.8</v>
      </c>
      <c r="H7" s="12">
        <v>6.0</v>
      </c>
      <c r="I7" s="11">
        <v>4.8</v>
      </c>
      <c r="J7" s="12">
        <v>168.0</v>
      </c>
      <c r="K7" s="12">
        <v>12.0</v>
      </c>
      <c r="L7" s="13">
        <v>1.2806640000000002</v>
      </c>
    </row>
    <row r="8" ht="63.0" customHeight="1">
      <c r="A8" s="5" t="str">
        <f t="shared" si="1"/>
        <v>7</v>
      </c>
      <c r="B8" s="14"/>
      <c r="C8" s="15"/>
      <c r="D8" s="8" t="s">
        <v>25</v>
      </c>
      <c r="E8" s="9" t="s">
        <v>26</v>
      </c>
      <c r="F8" s="10" t="s">
        <v>14</v>
      </c>
      <c r="G8" s="11">
        <v>0.8</v>
      </c>
      <c r="H8" s="12">
        <v>6.0</v>
      </c>
      <c r="I8" s="11">
        <v>4.8</v>
      </c>
      <c r="J8" s="12">
        <v>168.0</v>
      </c>
      <c r="K8" s="12">
        <v>12.0</v>
      </c>
      <c r="L8" s="13">
        <v>0.8537760000000002</v>
      </c>
    </row>
    <row r="9" ht="60.75" customHeight="1">
      <c r="A9" s="5" t="str">
        <f t="shared" si="1"/>
        <v>8</v>
      </c>
      <c r="B9" s="14"/>
      <c r="C9" s="15"/>
      <c r="D9" s="8" t="s">
        <v>27</v>
      </c>
      <c r="E9" s="9" t="s">
        <v>28</v>
      </c>
      <c r="F9" s="10" t="s">
        <v>14</v>
      </c>
      <c r="G9" s="11">
        <v>0.8</v>
      </c>
      <c r="H9" s="12">
        <v>6.0</v>
      </c>
      <c r="I9" s="11">
        <v>4.8</v>
      </c>
      <c r="J9" s="12">
        <v>168.0</v>
      </c>
      <c r="K9" s="12">
        <v>18.0</v>
      </c>
      <c r="L9" s="13">
        <v>0.8741040000000002</v>
      </c>
    </row>
    <row r="10" ht="66.75" customHeight="1">
      <c r="A10" s="5" t="str">
        <f t="shared" si="1"/>
        <v>9</v>
      </c>
      <c r="B10" s="14"/>
      <c r="C10" s="15"/>
      <c r="D10" s="8" t="s">
        <v>29</v>
      </c>
      <c r="E10" s="9" t="s">
        <v>13</v>
      </c>
      <c r="F10" s="10" t="s">
        <v>14</v>
      </c>
      <c r="G10" s="11">
        <v>0.8</v>
      </c>
      <c r="H10" s="12">
        <v>6.0</v>
      </c>
      <c r="I10" s="11">
        <v>4.8</v>
      </c>
      <c r="J10" s="12">
        <v>168.0</v>
      </c>
      <c r="K10" s="12">
        <v>12.0</v>
      </c>
      <c r="L10" s="13">
        <v>1.2196800000000003</v>
      </c>
    </row>
    <row r="11" ht="58.5" customHeight="1">
      <c r="A11" s="5" t="str">
        <f t="shared" si="1"/>
        <v>10</v>
      </c>
      <c r="B11" s="6"/>
      <c r="C11" s="7"/>
      <c r="D11" s="8" t="s">
        <v>30</v>
      </c>
      <c r="E11" s="9" t="s">
        <v>20</v>
      </c>
      <c r="F11" s="10" t="s">
        <v>14</v>
      </c>
      <c r="G11" s="11">
        <v>0.4</v>
      </c>
      <c r="H11" s="12">
        <v>12.0</v>
      </c>
      <c r="I11" s="11">
        <v>4.8</v>
      </c>
      <c r="J11" s="12">
        <v>90.0</v>
      </c>
      <c r="K11" s="12">
        <v>18.0</v>
      </c>
      <c r="L11" s="13">
        <v>0.8537760000000002</v>
      </c>
    </row>
    <row r="12" ht="56.25" customHeight="1">
      <c r="A12" s="5" t="str">
        <f t="shared" si="1"/>
        <v>11</v>
      </c>
      <c r="B12" s="6"/>
      <c r="C12" s="7"/>
      <c r="D12" s="8" t="s">
        <v>31</v>
      </c>
      <c r="E12" s="9" t="s">
        <v>32</v>
      </c>
      <c r="F12" s="10" t="s">
        <v>14</v>
      </c>
      <c r="G12" s="11">
        <v>0.4</v>
      </c>
      <c r="H12" s="12">
        <v>12.0</v>
      </c>
      <c r="I12" s="11">
        <v>4.8</v>
      </c>
      <c r="J12" s="12">
        <v>90.0</v>
      </c>
      <c r="K12" s="12">
        <v>18.0</v>
      </c>
      <c r="L12" s="13">
        <v>0.9350880000000003</v>
      </c>
    </row>
    <row r="13" ht="61.5" customHeight="1">
      <c r="A13" s="5" t="str">
        <f t="shared" si="1"/>
        <v>12</v>
      </c>
      <c r="B13" s="6"/>
      <c r="C13" s="7"/>
      <c r="D13" s="8" t="s">
        <v>33</v>
      </c>
      <c r="E13" s="9" t="s">
        <v>32</v>
      </c>
      <c r="F13" s="10" t="s">
        <v>14</v>
      </c>
      <c r="G13" s="11">
        <v>0.4</v>
      </c>
      <c r="H13" s="12">
        <v>12.0</v>
      </c>
      <c r="I13" s="11">
        <v>4.8</v>
      </c>
      <c r="J13" s="12">
        <v>90.0</v>
      </c>
      <c r="K13" s="12">
        <v>18.0</v>
      </c>
      <c r="L13" s="13">
        <v>0.9350880000000003</v>
      </c>
    </row>
    <row r="14" ht="51.75" customHeight="1">
      <c r="A14" s="5" t="str">
        <f t="shared" si="1"/>
        <v>13</v>
      </c>
      <c r="B14" s="6"/>
      <c r="C14" s="7"/>
      <c r="D14" s="8" t="s">
        <v>34</v>
      </c>
      <c r="E14" s="9" t="s">
        <v>35</v>
      </c>
      <c r="F14" s="10" t="s">
        <v>14</v>
      </c>
      <c r="G14" s="11">
        <v>0.4</v>
      </c>
      <c r="H14" s="12">
        <v>12.0</v>
      </c>
      <c r="I14" s="11">
        <v>4.8</v>
      </c>
      <c r="J14" s="12">
        <v>90.0</v>
      </c>
      <c r="K14" s="12">
        <v>18.0</v>
      </c>
      <c r="L14" s="13">
        <v>1.0977120000000005</v>
      </c>
    </row>
    <row r="15" ht="59.25" customHeight="1">
      <c r="A15" s="5" t="str">
        <f t="shared" si="1"/>
        <v>14</v>
      </c>
      <c r="B15" s="6"/>
      <c r="C15" s="7"/>
      <c r="D15" s="8" t="s">
        <v>36</v>
      </c>
      <c r="E15" s="9" t="s">
        <v>37</v>
      </c>
      <c r="F15" s="10" t="s">
        <v>14</v>
      </c>
      <c r="G15" s="11">
        <v>0.4</v>
      </c>
      <c r="H15" s="12">
        <v>12.0</v>
      </c>
      <c r="I15" s="11">
        <v>4.8</v>
      </c>
      <c r="J15" s="12">
        <v>90.0</v>
      </c>
      <c r="K15" s="12">
        <v>18.0</v>
      </c>
      <c r="L15" s="13">
        <v>0.7724640000000003</v>
      </c>
    </row>
    <row r="16" ht="51.0" customHeight="1">
      <c r="A16" s="5" t="str">
        <f t="shared" si="1"/>
        <v>15</v>
      </c>
      <c r="B16" s="6"/>
      <c r="C16" s="7"/>
      <c r="D16" s="8" t="s">
        <v>38</v>
      </c>
      <c r="E16" s="9" t="s">
        <v>35</v>
      </c>
      <c r="F16" s="10" t="s">
        <v>14</v>
      </c>
      <c r="G16" s="11">
        <v>0.4</v>
      </c>
      <c r="H16" s="12">
        <v>12.0</v>
      </c>
      <c r="I16" s="11">
        <v>4.8</v>
      </c>
      <c r="J16" s="12">
        <v>90.0</v>
      </c>
      <c r="K16" s="12">
        <v>12.0</v>
      </c>
      <c r="L16" s="13">
        <v>1.0570560000000004</v>
      </c>
    </row>
    <row r="17" ht="51.0" customHeight="1">
      <c r="A17" s="5" t="str">
        <f t="shared" si="1"/>
        <v>16</v>
      </c>
      <c r="B17" s="6"/>
      <c r="C17" s="7"/>
      <c r="D17" s="8" t="s">
        <v>39</v>
      </c>
      <c r="E17" s="9" t="s">
        <v>40</v>
      </c>
      <c r="F17" s="10" t="s">
        <v>14</v>
      </c>
      <c r="G17" s="11">
        <v>0.4</v>
      </c>
      <c r="H17" s="12">
        <v>12.0</v>
      </c>
      <c r="I17" s="11">
        <v>4.8</v>
      </c>
      <c r="J17" s="12">
        <v>90.0</v>
      </c>
      <c r="K17" s="12">
        <v>18.0</v>
      </c>
      <c r="L17" s="13">
        <v>0.9147600000000002</v>
      </c>
    </row>
    <row r="18" ht="55.5" customHeight="1">
      <c r="A18" s="5" t="str">
        <f t="shared" si="1"/>
        <v>17</v>
      </c>
      <c r="B18" s="6"/>
      <c r="C18" s="7"/>
      <c r="D18" s="8" t="s">
        <v>41</v>
      </c>
      <c r="E18" s="9" t="s">
        <v>42</v>
      </c>
      <c r="F18" s="10" t="s">
        <v>14</v>
      </c>
      <c r="G18" s="11">
        <v>0.8</v>
      </c>
      <c r="H18" s="12">
        <v>5.0</v>
      </c>
      <c r="I18" s="11">
        <v>4.0</v>
      </c>
      <c r="J18" s="12">
        <v>162.0</v>
      </c>
      <c r="K18" s="12">
        <v>12.0</v>
      </c>
      <c r="L18" s="13">
        <v>1.6262400000000006</v>
      </c>
    </row>
    <row r="19" ht="60.75" customHeight="1">
      <c r="A19" s="5" t="str">
        <f t="shared" si="1"/>
        <v>18</v>
      </c>
      <c r="B19" s="6"/>
      <c r="C19" s="7"/>
      <c r="D19" s="8" t="s">
        <v>43</v>
      </c>
      <c r="E19" s="9" t="s">
        <v>44</v>
      </c>
      <c r="F19" s="10" t="s">
        <v>14</v>
      </c>
      <c r="G19" s="11">
        <v>0.8</v>
      </c>
      <c r="H19" s="12">
        <v>5.0</v>
      </c>
      <c r="I19" s="11">
        <v>4.0</v>
      </c>
      <c r="J19" s="12">
        <v>162.0</v>
      </c>
      <c r="K19" s="12">
        <v>12.0</v>
      </c>
      <c r="L19" s="13">
        <v>0.9350880000000003</v>
      </c>
    </row>
    <row r="20" ht="55.5" customHeight="1">
      <c r="A20" s="5" t="str">
        <f t="shared" si="1"/>
        <v>19</v>
      </c>
      <c r="B20" s="6"/>
      <c r="C20" s="7"/>
      <c r="D20" s="8" t="s">
        <v>45</v>
      </c>
      <c r="E20" s="9" t="s">
        <v>13</v>
      </c>
      <c r="F20" s="10" t="s">
        <v>14</v>
      </c>
      <c r="G20" s="11">
        <v>0.8</v>
      </c>
      <c r="H20" s="12">
        <v>6.0</v>
      </c>
      <c r="I20" s="11">
        <v>4.8</v>
      </c>
      <c r="J20" s="12">
        <v>168.0</v>
      </c>
      <c r="K20" s="12">
        <v>20.0</v>
      </c>
      <c r="L20" s="13">
        <v>1.402632</v>
      </c>
    </row>
    <row r="21" ht="54.0" customHeight="1">
      <c r="A21" s="5" t="str">
        <f t="shared" si="1"/>
        <v>20</v>
      </c>
      <c r="B21" s="6"/>
      <c r="C21" s="7"/>
      <c r="D21" s="8" t="s">
        <v>46</v>
      </c>
      <c r="E21" s="9" t="s">
        <v>18</v>
      </c>
      <c r="F21" s="10" t="s">
        <v>14</v>
      </c>
      <c r="G21" s="11">
        <v>0.8</v>
      </c>
      <c r="H21" s="12">
        <v>6.0</v>
      </c>
      <c r="I21" s="11">
        <v>4.8</v>
      </c>
      <c r="J21" s="12">
        <v>168.0</v>
      </c>
      <c r="K21" s="12">
        <v>18.0</v>
      </c>
      <c r="L21" s="13">
        <v>0.9350880000000003</v>
      </c>
    </row>
    <row r="22" ht="60.0" customHeight="1">
      <c r="A22" s="5" t="str">
        <f t="shared" si="1"/>
        <v>21</v>
      </c>
      <c r="B22" s="6"/>
      <c r="C22" s="7"/>
      <c r="D22" s="8" t="s">
        <v>47</v>
      </c>
      <c r="E22" s="9" t="s">
        <v>20</v>
      </c>
      <c r="F22" s="10" t="s">
        <v>14</v>
      </c>
      <c r="G22" s="11">
        <v>0.4</v>
      </c>
      <c r="H22" s="12">
        <v>12.0</v>
      </c>
      <c r="I22" s="11">
        <v>4.8</v>
      </c>
      <c r="J22" s="12">
        <v>90.0</v>
      </c>
      <c r="K22" s="12">
        <v>18.0</v>
      </c>
      <c r="L22" s="13">
        <v>0.8944320000000002</v>
      </c>
    </row>
    <row r="23" ht="57.75" customHeight="1">
      <c r="A23" s="5" t="str">
        <f t="shared" si="1"/>
        <v>22</v>
      </c>
      <c r="B23" s="6"/>
      <c r="C23" s="7"/>
      <c r="D23" s="8" t="s">
        <v>48</v>
      </c>
      <c r="E23" s="9" t="s">
        <v>35</v>
      </c>
      <c r="F23" s="10" t="s">
        <v>14</v>
      </c>
      <c r="G23" s="11">
        <v>0.4</v>
      </c>
      <c r="H23" s="12">
        <v>12.0</v>
      </c>
      <c r="I23" s="11">
        <v>4.8</v>
      </c>
      <c r="J23" s="12">
        <v>90.0</v>
      </c>
      <c r="K23" s="12">
        <v>18.0</v>
      </c>
      <c r="L23" s="13">
        <v>1.2196800000000003</v>
      </c>
    </row>
    <row r="24" ht="57.0" customHeight="1">
      <c r="A24" s="5" t="str">
        <f t="shared" si="1"/>
        <v>23</v>
      </c>
      <c r="B24" s="6"/>
      <c r="C24" s="7"/>
      <c r="D24" s="8" t="s">
        <v>49</v>
      </c>
      <c r="E24" s="9" t="s">
        <v>44</v>
      </c>
      <c r="F24" s="10" t="s">
        <v>14</v>
      </c>
      <c r="G24" s="11">
        <v>1.0</v>
      </c>
      <c r="H24" s="12">
        <v>16.0</v>
      </c>
      <c r="I24" s="11">
        <v>16.0</v>
      </c>
      <c r="J24" s="12">
        <v>45.0</v>
      </c>
      <c r="K24" s="12">
        <v>12.0</v>
      </c>
      <c r="L24" s="13">
        <v>1.2603360000000001</v>
      </c>
    </row>
    <row r="25" ht="41.25" customHeight="1">
      <c r="A25" s="5" t="str">
        <f t="shared" si="1"/>
        <v>24</v>
      </c>
      <c r="B25" s="6"/>
      <c r="C25" s="7"/>
      <c r="D25" s="8" t="s">
        <v>50</v>
      </c>
      <c r="E25" s="9" t="s">
        <v>13</v>
      </c>
      <c r="F25" s="10" t="s">
        <v>14</v>
      </c>
      <c r="G25" s="11">
        <v>0.8</v>
      </c>
      <c r="H25" s="12">
        <v>6.0</v>
      </c>
      <c r="I25" s="11">
        <v>4.8</v>
      </c>
      <c r="J25" s="12">
        <v>168.0</v>
      </c>
      <c r="K25" s="12">
        <v>20.0</v>
      </c>
      <c r="L25" s="13">
        <v>1.7075520000000004</v>
      </c>
    </row>
    <row r="26" ht="41.25" customHeight="1">
      <c r="A26" s="5" t="str">
        <f t="shared" si="1"/>
        <v>25</v>
      </c>
      <c r="B26" s="14"/>
      <c r="C26" s="15"/>
      <c r="D26" s="8" t="s">
        <v>51</v>
      </c>
      <c r="E26" s="9" t="s">
        <v>13</v>
      </c>
      <c r="F26" s="10" t="s">
        <v>14</v>
      </c>
      <c r="G26" s="11">
        <v>0.8</v>
      </c>
      <c r="H26" s="12">
        <v>6.0</v>
      </c>
      <c r="I26" s="11">
        <v>4.8</v>
      </c>
      <c r="J26" s="12">
        <v>168.0</v>
      </c>
      <c r="K26" s="12">
        <v>20.0</v>
      </c>
      <c r="L26" s="13">
        <v>1.8701760000000005</v>
      </c>
    </row>
    <row r="27" ht="41.25" customHeight="1">
      <c r="A27" s="5" t="str">
        <f t="shared" si="1"/>
        <v>26</v>
      </c>
      <c r="B27" s="14"/>
      <c r="C27" s="15"/>
      <c r="D27" s="8" t="s">
        <v>52</v>
      </c>
      <c r="E27" s="9" t="s">
        <v>18</v>
      </c>
      <c r="F27" s="10" t="s">
        <v>14</v>
      </c>
      <c r="G27" s="11">
        <v>0.8</v>
      </c>
      <c r="H27" s="12">
        <v>6.0</v>
      </c>
      <c r="I27" s="11">
        <v>4.8</v>
      </c>
      <c r="J27" s="12">
        <v>168.0</v>
      </c>
      <c r="K27" s="12">
        <v>18.0</v>
      </c>
      <c r="L27" s="13">
        <v>1.3619760000000005</v>
      </c>
    </row>
    <row r="28" ht="48.0" customHeight="1">
      <c r="A28" s="5" t="str">
        <f t="shared" si="1"/>
        <v>27</v>
      </c>
      <c r="B28" s="14"/>
      <c r="C28" s="15"/>
      <c r="D28" s="8" t="s">
        <v>53</v>
      </c>
      <c r="E28" s="9" t="s">
        <v>13</v>
      </c>
      <c r="F28" s="10" t="s">
        <v>14</v>
      </c>
      <c r="G28" s="11">
        <v>0.8</v>
      </c>
      <c r="H28" s="12">
        <v>6.0</v>
      </c>
      <c r="I28" s="11">
        <v>4.8</v>
      </c>
      <c r="J28" s="12">
        <v>168.0</v>
      </c>
      <c r="K28" s="12">
        <v>12.0</v>
      </c>
      <c r="L28" s="13">
        <v>1.6872240000000003</v>
      </c>
    </row>
    <row r="29" ht="54.0" customHeight="1">
      <c r="A29" s="5" t="str">
        <f t="shared" si="1"/>
        <v>28</v>
      </c>
      <c r="B29" s="6"/>
      <c r="C29" s="7"/>
      <c r="D29" s="8" t="s">
        <v>54</v>
      </c>
      <c r="E29" s="9" t="s">
        <v>32</v>
      </c>
      <c r="F29" s="10" t="s">
        <v>14</v>
      </c>
      <c r="G29" s="11">
        <v>0.4</v>
      </c>
      <c r="H29" s="12">
        <v>12.0</v>
      </c>
      <c r="I29" s="11">
        <v>4.8</v>
      </c>
      <c r="J29" s="12">
        <v>90.0</v>
      </c>
      <c r="K29" s="12">
        <v>18.0</v>
      </c>
      <c r="L29" s="13">
        <v>1.1383680000000003</v>
      </c>
    </row>
    <row r="30" ht="59.25" customHeight="1">
      <c r="A30" s="5" t="str">
        <f t="shared" si="1"/>
        <v>29</v>
      </c>
      <c r="B30" s="6"/>
      <c r="C30" s="7"/>
      <c r="D30" s="8" t="s">
        <v>55</v>
      </c>
      <c r="E30" s="9" t="s">
        <v>20</v>
      </c>
      <c r="F30" s="10" t="s">
        <v>14</v>
      </c>
      <c r="G30" s="11">
        <v>0.4</v>
      </c>
      <c r="H30" s="12">
        <v>12.0</v>
      </c>
      <c r="I30" s="11">
        <v>4.8</v>
      </c>
      <c r="J30" s="12">
        <v>90.0</v>
      </c>
      <c r="K30" s="12">
        <v>18.0</v>
      </c>
      <c r="L30" s="13">
        <v>1.0570560000000004</v>
      </c>
    </row>
    <row r="31" ht="52.5" customHeight="1">
      <c r="A31" s="5" t="str">
        <f t="shared" si="1"/>
        <v>30</v>
      </c>
      <c r="B31" s="6"/>
      <c r="C31" s="7"/>
      <c r="D31" s="8" t="s">
        <v>56</v>
      </c>
      <c r="E31" s="9" t="s">
        <v>35</v>
      </c>
      <c r="F31" s="10" t="s">
        <v>14</v>
      </c>
      <c r="G31" s="11">
        <v>0.4</v>
      </c>
      <c r="H31" s="12">
        <v>12.0</v>
      </c>
      <c r="I31" s="11">
        <v>4.8</v>
      </c>
      <c r="J31" s="12">
        <v>90.0</v>
      </c>
      <c r="K31" s="12">
        <v>18.0</v>
      </c>
      <c r="L31" s="13">
        <v>1.402632</v>
      </c>
    </row>
    <row r="32" ht="54.0" customHeight="1">
      <c r="A32" s="5" t="str">
        <f t="shared" si="1"/>
        <v>31</v>
      </c>
      <c r="B32" s="6"/>
      <c r="C32" s="7"/>
      <c r="D32" s="8" t="s">
        <v>57</v>
      </c>
      <c r="E32" s="9" t="s">
        <v>35</v>
      </c>
      <c r="F32" s="10" t="s">
        <v>14</v>
      </c>
      <c r="G32" s="11">
        <v>0.4</v>
      </c>
      <c r="H32" s="12">
        <v>12.0</v>
      </c>
      <c r="I32" s="11">
        <v>4.8</v>
      </c>
      <c r="J32" s="12">
        <v>90.0</v>
      </c>
      <c r="K32" s="12">
        <v>12.0</v>
      </c>
      <c r="L32" s="13">
        <v>1.4839440000000004</v>
      </c>
    </row>
    <row r="33" ht="57.75" customHeight="1">
      <c r="A33" s="5" t="str">
        <f t="shared" si="1"/>
        <v>32</v>
      </c>
      <c r="B33" s="6"/>
      <c r="C33" s="7"/>
      <c r="D33" s="8" t="s">
        <v>58</v>
      </c>
      <c r="E33" s="9" t="s">
        <v>42</v>
      </c>
      <c r="F33" s="10" t="s">
        <v>14</v>
      </c>
      <c r="G33" s="11">
        <v>0.5</v>
      </c>
      <c r="H33" s="12">
        <v>6.0</v>
      </c>
      <c r="I33" s="11">
        <v>3.0</v>
      </c>
      <c r="J33" s="12">
        <v>162.0</v>
      </c>
      <c r="K33" s="12">
        <v>12.0</v>
      </c>
      <c r="L33" s="13">
        <v>1.7278800000000003</v>
      </c>
    </row>
    <row r="34" ht="60.75" customHeight="1">
      <c r="A34" s="5" t="str">
        <f t="shared" si="1"/>
        <v>33</v>
      </c>
      <c r="B34" s="6"/>
      <c r="C34" s="7"/>
      <c r="D34" s="8" t="s">
        <v>59</v>
      </c>
      <c r="E34" s="9" t="s">
        <v>44</v>
      </c>
      <c r="F34" s="10" t="s">
        <v>14</v>
      </c>
      <c r="G34" s="11">
        <v>1.0</v>
      </c>
      <c r="H34" s="12">
        <v>16.0</v>
      </c>
      <c r="I34" s="11">
        <v>16.0</v>
      </c>
      <c r="J34" s="12">
        <v>45.0</v>
      </c>
      <c r="K34" s="12">
        <v>12.0</v>
      </c>
      <c r="L34" s="13">
        <v>1.5042720000000005</v>
      </c>
    </row>
    <row r="35" ht="36.75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ht="37.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ht="45.0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ht="45.0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ht="45.0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ht="45.0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ht="45.0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ht="45.0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ht="45.0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ht="33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ht="33.7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ht="33.7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ht="27.0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</row>
    <row r="48" ht="27.0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</row>
    <row r="49" ht="27.7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ht="27.0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ht="27.0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ht="27.0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ht="42.0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</row>
    <row r="54" ht="36.0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ht="34.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ht="36.0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</row>
    <row r="57" ht="36.0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</row>
    <row r="58" ht="39.0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ht="37.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</row>
    <row r="60" ht="37.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</row>
    <row r="61" ht="38.2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ht="38.2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</row>
    <row r="63" ht="29.2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</row>
    <row r="64" ht="35.2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ht="33.7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</row>
    <row r="66" ht="33.7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ht="34.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ht="34.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ht="34.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ht="36.0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ht="36.0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ht="36.0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ht="36.0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ht="32.2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ht="32.2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ht="39.0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ht="39.0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ht="42.0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ht="30.7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ht="30.7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ht="42.0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ht="27.7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ht="30.0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ht="30.0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ht="30.0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ht="38.2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ht="29.2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ht="29.2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ht="29.2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ht="29.2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ht="33.7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ht="33.7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ht="33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ht="33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ht="27.0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ht="36.0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ht="36.0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ht="27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ht="27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ht="27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ht="30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ht="30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ht="33.0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ht="40.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ht="31.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ht="36.0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ht="36.0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.71"/>
    <col customWidth="1" min="2" max="2" width="13.14"/>
    <col customWidth="1" min="3" max="3" width="48.0"/>
    <col customWidth="1" min="4" max="4" width="16.43"/>
    <col customWidth="1" min="5" max="6" width="8.71"/>
    <col customWidth="1" min="7" max="8" width="10.0"/>
    <col customWidth="1" min="9" max="9" width="12.43"/>
    <col customWidth="1" min="10" max="13" width="8.71"/>
    <col customWidth="1" min="14" max="14" width="9.86"/>
  </cols>
  <sheetData>
    <row r="1" ht="72.0" customHeight="1">
      <c r="A1" s="17" t="s">
        <v>60</v>
      </c>
      <c r="B1" s="18"/>
      <c r="C1" s="18"/>
      <c r="D1" s="18"/>
      <c r="E1" s="18"/>
      <c r="F1" s="18"/>
      <c r="G1" s="18"/>
      <c r="H1" s="18"/>
      <c r="I1" s="18"/>
      <c r="J1" s="19"/>
      <c r="K1" s="19"/>
      <c r="L1" s="19"/>
      <c r="M1" s="19"/>
      <c r="N1" s="20" t="s">
        <v>61</v>
      </c>
    </row>
    <row r="2" ht="13.5" customHeight="1">
      <c r="A2" s="21" t="s">
        <v>0</v>
      </c>
      <c r="B2" s="22" t="s">
        <v>62</v>
      </c>
      <c r="C2" s="23" t="s">
        <v>63</v>
      </c>
      <c r="D2" s="23" t="s">
        <v>64</v>
      </c>
      <c r="E2" s="23" t="s">
        <v>65</v>
      </c>
      <c r="F2" s="23" t="s">
        <v>66</v>
      </c>
      <c r="G2" s="23" t="s">
        <v>67</v>
      </c>
      <c r="H2" s="23" t="s">
        <v>68</v>
      </c>
      <c r="I2" s="24" t="s">
        <v>69</v>
      </c>
      <c r="J2" s="25" t="s">
        <v>70</v>
      </c>
      <c r="K2" s="23" t="s">
        <v>71</v>
      </c>
      <c r="L2" s="23" t="s">
        <v>72</v>
      </c>
      <c r="M2" s="23" t="s">
        <v>73</v>
      </c>
      <c r="N2" s="23" t="s">
        <v>74</v>
      </c>
    </row>
    <row r="3" ht="13.5" customHeight="1">
      <c r="A3" s="26">
        <v>1.0</v>
      </c>
      <c r="B3" s="26">
        <v>1.704109E9</v>
      </c>
      <c r="C3" s="27" t="s">
        <v>75</v>
      </c>
      <c r="D3" s="28" t="s">
        <v>76</v>
      </c>
      <c r="E3" s="29" t="s">
        <v>77</v>
      </c>
      <c r="F3" s="30">
        <v>0.35</v>
      </c>
      <c r="G3" s="31" t="str">
        <f t="shared" ref="G3:G9" si="1">H3/100</f>
        <v>0.018</v>
      </c>
      <c r="H3" s="32" t="str">
        <f t="shared" ref="H3:H9" si="2">I3/20</f>
        <v>1.80</v>
      </c>
      <c r="I3" s="33">
        <v>35.9856</v>
      </c>
      <c r="J3" s="34">
        <v>7.0</v>
      </c>
      <c r="K3" s="35" t="str">
        <f t="shared" ref="K3:K43" si="3">I3/J3</f>
        <v>5.14</v>
      </c>
      <c r="L3" s="35">
        <v>6.0</v>
      </c>
      <c r="M3" s="35">
        <v>30.0</v>
      </c>
      <c r="N3" s="36"/>
    </row>
    <row r="4" ht="13.5" customHeight="1">
      <c r="A4" s="26" t="str">
        <f t="shared" ref="A4:A43" si="4">A3+1</f>
        <v>2</v>
      </c>
      <c r="B4" s="26">
        <v>1.704109E9</v>
      </c>
      <c r="C4" s="27" t="s">
        <v>78</v>
      </c>
      <c r="D4" s="28" t="s">
        <v>76</v>
      </c>
      <c r="E4" s="29" t="s">
        <v>77</v>
      </c>
      <c r="F4" s="30">
        <v>0.35</v>
      </c>
      <c r="G4" s="31" t="str">
        <f t="shared" si="1"/>
        <v>0.018</v>
      </c>
      <c r="H4" s="32" t="str">
        <f t="shared" si="2"/>
        <v>1.80</v>
      </c>
      <c r="I4" s="33">
        <v>35.9856</v>
      </c>
      <c r="J4" s="34">
        <v>7.0</v>
      </c>
      <c r="K4" s="35" t="str">
        <f t="shared" si="3"/>
        <v>5.14</v>
      </c>
      <c r="L4" s="35">
        <v>6.0</v>
      </c>
      <c r="M4" s="35">
        <v>30.0</v>
      </c>
      <c r="N4" s="36"/>
    </row>
    <row r="5" ht="13.5" customHeight="1">
      <c r="A5" s="26" t="str">
        <f t="shared" si="4"/>
        <v>3</v>
      </c>
      <c r="B5" s="26">
        <v>1.704109E9</v>
      </c>
      <c r="C5" s="27" t="s">
        <v>79</v>
      </c>
      <c r="D5" s="37" t="s">
        <v>80</v>
      </c>
      <c r="E5" s="29" t="s">
        <v>77</v>
      </c>
      <c r="F5" s="30">
        <v>0.4</v>
      </c>
      <c r="G5" s="31" t="str">
        <f t="shared" si="1"/>
        <v>0.020</v>
      </c>
      <c r="H5" s="32" t="str">
        <f t="shared" si="2"/>
        <v>1.97</v>
      </c>
      <c r="I5" s="33">
        <v>39.412800000000004</v>
      </c>
      <c r="J5" s="34">
        <v>8.0</v>
      </c>
      <c r="K5" s="35" t="str">
        <f t="shared" si="3"/>
        <v>4.93</v>
      </c>
      <c r="L5" s="35">
        <v>6.0</v>
      </c>
      <c r="M5" s="35">
        <v>30.0</v>
      </c>
      <c r="N5" s="36"/>
    </row>
    <row r="6" ht="13.5" customHeight="1">
      <c r="A6" s="26" t="str">
        <f t="shared" si="4"/>
        <v>4</v>
      </c>
      <c r="B6" s="26">
        <v>1.704109E9</v>
      </c>
      <c r="C6" s="27" t="s">
        <v>81</v>
      </c>
      <c r="D6" s="28" t="s">
        <v>82</v>
      </c>
      <c r="E6" s="29" t="s">
        <v>77</v>
      </c>
      <c r="F6" s="30">
        <v>0.4</v>
      </c>
      <c r="G6" s="31" t="str">
        <f t="shared" si="1"/>
        <v>0.020</v>
      </c>
      <c r="H6" s="32" t="str">
        <f t="shared" si="2"/>
        <v>1.97</v>
      </c>
      <c r="I6" s="33">
        <v>39.412800000000004</v>
      </c>
      <c r="J6" s="34">
        <v>8.0</v>
      </c>
      <c r="K6" s="35" t="str">
        <f t="shared" si="3"/>
        <v>4.93</v>
      </c>
      <c r="L6" s="35">
        <v>6.0</v>
      </c>
      <c r="M6" s="35">
        <v>30.0</v>
      </c>
      <c r="N6" s="36"/>
    </row>
    <row r="7" ht="13.5" customHeight="1">
      <c r="A7" s="26" t="str">
        <f t="shared" si="4"/>
        <v>5</v>
      </c>
      <c r="B7" s="26">
        <v>1.704109E9</v>
      </c>
      <c r="C7" s="27" t="s">
        <v>83</v>
      </c>
      <c r="D7" s="28" t="s">
        <v>82</v>
      </c>
      <c r="E7" s="29" t="s">
        <v>77</v>
      </c>
      <c r="F7" s="30">
        <v>0.4</v>
      </c>
      <c r="G7" s="31" t="str">
        <f t="shared" si="1"/>
        <v>0.020</v>
      </c>
      <c r="H7" s="32" t="str">
        <f t="shared" si="2"/>
        <v>1.97</v>
      </c>
      <c r="I7" s="33">
        <v>39.412800000000004</v>
      </c>
      <c r="J7" s="34">
        <v>8.0</v>
      </c>
      <c r="K7" s="35" t="str">
        <f t="shared" si="3"/>
        <v>4.93</v>
      </c>
      <c r="L7" s="35">
        <v>6.0</v>
      </c>
      <c r="M7" s="35">
        <v>30.0</v>
      </c>
      <c r="N7" s="36"/>
    </row>
    <row r="8" ht="13.5" customHeight="1">
      <c r="A8" s="26" t="str">
        <f t="shared" si="4"/>
        <v>6</v>
      </c>
      <c r="B8" s="26">
        <v>1.704109E9</v>
      </c>
      <c r="C8" s="27" t="s">
        <v>84</v>
      </c>
      <c r="D8" s="28" t="s">
        <v>82</v>
      </c>
      <c r="E8" s="29" t="s">
        <v>77</v>
      </c>
      <c r="F8" s="30">
        <v>0.4</v>
      </c>
      <c r="G8" s="31" t="str">
        <f t="shared" si="1"/>
        <v>0.020</v>
      </c>
      <c r="H8" s="32" t="str">
        <f t="shared" si="2"/>
        <v>1.97</v>
      </c>
      <c r="I8" s="33">
        <v>39.412800000000004</v>
      </c>
      <c r="J8" s="34">
        <v>8.0</v>
      </c>
      <c r="K8" s="35" t="str">
        <f t="shared" si="3"/>
        <v>4.93</v>
      </c>
      <c r="L8" s="35">
        <v>6.0</v>
      </c>
      <c r="M8" s="35">
        <v>30.0</v>
      </c>
      <c r="N8" s="36"/>
    </row>
    <row r="9" ht="13.5" customHeight="1">
      <c r="A9" s="26" t="str">
        <f t="shared" si="4"/>
        <v>7</v>
      </c>
      <c r="B9" s="26">
        <v>1.704109E9</v>
      </c>
      <c r="C9" s="27" t="s">
        <v>85</v>
      </c>
      <c r="D9" s="28" t="s">
        <v>86</v>
      </c>
      <c r="E9" s="29" t="s">
        <v>77</v>
      </c>
      <c r="F9" s="30">
        <v>0.4</v>
      </c>
      <c r="G9" s="31" t="str">
        <f t="shared" si="1"/>
        <v>0.019</v>
      </c>
      <c r="H9" s="32" t="str">
        <f t="shared" si="2"/>
        <v>1.88</v>
      </c>
      <c r="I9" s="33">
        <v>37.699200000000005</v>
      </c>
      <c r="J9" s="34">
        <v>6.0</v>
      </c>
      <c r="K9" s="35" t="str">
        <f t="shared" si="3"/>
        <v>6.28</v>
      </c>
      <c r="L9" s="35">
        <v>4.0</v>
      </c>
      <c r="M9" s="35">
        <v>32.0</v>
      </c>
      <c r="N9" s="36"/>
    </row>
    <row r="10" ht="13.5" customHeight="1">
      <c r="A10" s="26" t="str">
        <f t="shared" si="4"/>
        <v>8</v>
      </c>
      <c r="B10" s="38">
        <v>1.704109E9</v>
      </c>
      <c r="C10" s="39" t="s">
        <v>87</v>
      </c>
      <c r="D10" s="40" t="s">
        <v>88</v>
      </c>
      <c r="E10" s="41" t="s">
        <v>89</v>
      </c>
      <c r="F10" s="42">
        <v>1.0</v>
      </c>
      <c r="G10" s="43" t="s">
        <v>90</v>
      </c>
      <c r="H10" s="44" t="str">
        <f t="shared" ref="H10:H15" si="5">I10/12</f>
        <v>4.14</v>
      </c>
      <c r="I10" s="33">
        <v>49.69440000000001</v>
      </c>
      <c r="J10" s="45">
        <v>12.0</v>
      </c>
      <c r="K10" s="35" t="str">
        <f t="shared" si="3"/>
        <v>4.14</v>
      </c>
      <c r="L10" s="46">
        <v>6.0</v>
      </c>
      <c r="M10" s="46">
        <v>30.0</v>
      </c>
      <c r="N10" s="36"/>
    </row>
    <row r="11" ht="13.5" customHeight="1">
      <c r="A11" s="26" t="str">
        <f t="shared" si="4"/>
        <v>9</v>
      </c>
      <c r="B11" s="47">
        <v>1.704109E9</v>
      </c>
      <c r="C11" s="27" t="s">
        <v>91</v>
      </c>
      <c r="D11" s="28" t="s">
        <v>88</v>
      </c>
      <c r="E11" s="48" t="s">
        <v>89</v>
      </c>
      <c r="F11" s="49">
        <v>1.0</v>
      </c>
      <c r="G11" s="50" t="s">
        <v>90</v>
      </c>
      <c r="H11" s="51" t="str">
        <f t="shared" si="5"/>
        <v>4.14</v>
      </c>
      <c r="I11" s="33">
        <v>49.69440000000001</v>
      </c>
      <c r="J11" s="52">
        <v>12.0</v>
      </c>
      <c r="K11" s="35" t="str">
        <f t="shared" si="3"/>
        <v>4.14</v>
      </c>
      <c r="L11" s="46">
        <v>6.0</v>
      </c>
      <c r="M11" s="46">
        <v>30.0</v>
      </c>
      <c r="N11" s="36"/>
    </row>
    <row r="12" ht="13.5" customHeight="1">
      <c r="A12" s="26" t="str">
        <f t="shared" si="4"/>
        <v>10</v>
      </c>
      <c r="B12" s="47">
        <v>1.7049075E9</v>
      </c>
      <c r="C12" s="27" t="s">
        <v>92</v>
      </c>
      <c r="D12" s="28" t="s">
        <v>93</v>
      </c>
      <c r="E12" s="29" t="s">
        <v>77</v>
      </c>
      <c r="F12" s="30">
        <v>0.4</v>
      </c>
      <c r="G12" s="31" t="str">
        <f t="shared" ref="G12:G15" si="6">H12/20</f>
        <v>0.107</v>
      </c>
      <c r="H12" s="32" t="str">
        <f t="shared" si="5"/>
        <v>2.14</v>
      </c>
      <c r="I12" s="33">
        <v>25.704000000000004</v>
      </c>
      <c r="J12" s="53">
        <v>4.8</v>
      </c>
      <c r="K12" s="35" t="str">
        <f t="shared" si="3"/>
        <v>5.36</v>
      </c>
      <c r="L12" s="46">
        <v>14.0</v>
      </c>
      <c r="M12" s="46">
        <v>70.0</v>
      </c>
      <c r="N12" s="36"/>
    </row>
    <row r="13" ht="13.5" customHeight="1">
      <c r="A13" s="26" t="str">
        <f t="shared" si="4"/>
        <v>11</v>
      </c>
      <c r="B13" s="47">
        <v>1.7049075E9</v>
      </c>
      <c r="C13" s="27" t="s">
        <v>94</v>
      </c>
      <c r="D13" s="28" t="s">
        <v>93</v>
      </c>
      <c r="E13" s="29" t="s">
        <v>77</v>
      </c>
      <c r="F13" s="30">
        <v>0.4</v>
      </c>
      <c r="G13" s="31" t="str">
        <f t="shared" si="6"/>
        <v>0.107</v>
      </c>
      <c r="H13" s="32" t="str">
        <f t="shared" si="5"/>
        <v>2.14</v>
      </c>
      <c r="I13" s="33">
        <v>25.704000000000004</v>
      </c>
      <c r="J13" s="53">
        <v>4.8</v>
      </c>
      <c r="K13" s="35" t="str">
        <f t="shared" si="3"/>
        <v>5.36</v>
      </c>
      <c r="L13" s="46">
        <v>14.0</v>
      </c>
      <c r="M13" s="46">
        <v>70.0</v>
      </c>
      <c r="N13" s="36"/>
    </row>
    <row r="14" ht="13.5" customHeight="1">
      <c r="A14" s="26" t="str">
        <f t="shared" si="4"/>
        <v>12</v>
      </c>
      <c r="B14" s="47">
        <v>1.7049075E9</v>
      </c>
      <c r="C14" s="27" t="s">
        <v>95</v>
      </c>
      <c r="D14" s="28" t="s">
        <v>93</v>
      </c>
      <c r="E14" s="29" t="s">
        <v>77</v>
      </c>
      <c r="F14" s="30">
        <v>0.4</v>
      </c>
      <c r="G14" s="31" t="str">
        <f t="shared" si="6"/>
        <v>0.107</v>
      </c>
      <c r="H14" s="32" t="str">
        <f t="shared" si="5"/>
        <v>2.14</v>
      </c>
      <c r="I14" s="33">
        <v>25.704000000000004</v>
      </c>
      <c r="J14" s="53">
        <v>4.8</v>
      </c>
      <c r="K14" s="35" t="str">
        <f t="shared" si="3"/>
        <v>5.36</v>
      </c>
      <c r="L14" s="54">
        <v>14.0</v>
      </c>
      <c r="M14" s="54">
        <v>70.0</v>
      </c>
      <c r="N14" s="36"/>
    </row>
    <row r="15" ht="13.5" customHeight="1">
      <c r="A15" s="26" t="str">
        <f t="shared" si="4"/>
        <v>13</v>
      </c>
      <c r="B15" s="38">
        <v>1.7049075E9</v>
      </c>
      <c r="C15" s="55" t="s">
        <v>96</v>
      </c>
      <c r="D15" s="56" t="s">
        <v>97</v>
      </c>
      <c r="E15" s="57" t="s">
        <v>98</v>
      </c>
      <c r="F15" s="58">
        <v>0.025</v>
      </c>
      <c r="G15" s="58" t="str">
        <f t="shared" si="6"/>
        <v>0.114</v>
      </c>
      <c r="H15" s="59" t="str">
        <f t="shared" si="5"/>
        <v>2.28</v>
      </c>
      <c r="I15" s="33">
        <v>27.417600000000007</v>
      </c>
      <c r="J15" s="60">
        <v>6.0</v>
      </c>
      <c r="K15" s="35" t="str">
        <f t="shared" si="3"/>
        <v>4.57</v>
      </c>
      <c r="L15" s="46">
        <v>14.0</v>
      </c>
      <c r="M15" s="46">
        <v>70.0</v>
      </c>
      <c r="N15" s="36"/>
    </row>
    <row r="16" ht="13.5" customHeight="1">
      <c r="A16" s="26" t="str">
        <f t="shared" si="4"/>
        <v>14</v>
      </c>
      <c r="B16" s="38">
        <v>1.7049075E9</v>
      </c>
      <c r="C16" s="55" t="s">
        <v>99</v>
      </c>
      <c r="D16" s="56" t="s">
        <v>97</v>
      </c>
      <c r="E16" s="57" t="s">
        <v>98</v>
      </c>
      <c r="F16" s="58">
        <v>0.025</v>
      </c>
      <c r="G16" s="58"/>
      <c r="H16" s="59"/>
      <c r="I16" s="33">
        <v>27.417600000000007</v>
      </c>
      <c r="J16" s="60">
        <v>6.0</v>
      </c>
      <c r="K16" s="35" t="str">
        <f t="shared" si="3"/>
        <v>4.57</v>
      </c>
      <c r="L16" s="46">
        <v>14.0</v>
      </c>
      <c r="M16" s="46">
        <v>70.0</v>
      </c>
      <c r="N16" s="36"/>
    </row>
    <row r="17" ht="13.5" customHeight="1">
      <c r="A17" s="26" t="str">
        <f t="shared" si="4"/>
        <v>15</v>
      </c>
      <c r="B17" s="38">
        <v>1.7049075E9</v>
      </c>
      <c r="C17" s="55" t="s">
        <v>100</v>
      </c>
      <c r="D17" s="56" t="s">
        <v>97</v>
      </c>
      <c r="E17" s="57" t="s">
        <v>98</v>
      </c>
      <c r="F17" s="58">
        <v>0.025</v>
      </c>
      <c r="G17" s="58"/>
      <c r="H17" s="59"/>
      <c r="I17" s="33">
        <v>27.417600000000007</v>
      </c>
      <c r="J17" s="60">
        <v>6.0</v>
      </c>
      <c r="K17" s="35" t="str">
        <f t="shared" si="3"/>
        <v>4.57</v>
      </c>
      <c r="L17" s="46">
        <v>14.0</v>
      </c>
      <c r="M17" s="46">
        <v>70.0</v>
      </c>
      <c r="N17" s="36"/>
    </row>
    <row r="18" ht="13.5" customHeight="1">
      <c r="A18" s="26" t="str">
        <f t="shared" si="4"/>
        <v>16</v>
      </c>
      <c r="B18" s="38">
        <v>1.7049075E9</v>
      </c>
      <c r="C18" s="55" t="s">
        <v>101</v>
      </c>
      <c r="D18" s="40" t="s">
        <v>102</v>
      </c>
      <c r="E18" s="61" t="s">
        <v>103</v>
      </c>
      <c r="F18" s="62">
        <v>0.4</v>
      </c>
      <c r="G18" s="63" t="str">
        <f>H18/40</f>
        <v>0.102</v>
      </c>
      <c r="H18" s="64" t="str">
        <f>I18/8</f>
        <v>4.07</v>
      </c>
      <c r="I18" s="33">
        <v>32.5584</v>
      </c>
      <c r="J18" s="60">
        <v>6.4</v>
      </c>
      <c r="K18" s="35" t="str">
        <f t="shared" si="3"/>
        <v>5.09</v>
      </c>
      <c r="L18" s="65">
        <v>10.0</v>
      </c>
      <c r="M18" s="65">
        <v>50.0</v>
      </c>
      <c r="N18" s="36"/>
    </row>
    <row r="19" ht="13.5" customHeight="1">
      <c r="A19" s="26" t="str">
        <f t="shared" si="4"/>
        <v>17</v>
      </c>
      <c r="B19" s="26">
        <v>1.7049075E9</v>
      </c>
      <c r="C19" s="66" t="s">
        <v>101</v>
      </c>
      <c r="D19" s="28" t="s">
        <v>104</v>
      </c>
      <c r="E19" s="48" t="s">
        <v>89</v>
      </c>
      <c r="F19" s="30">
        <v>1.0</v>
      </c>
      <c r="G19" s="50" t="s">
        <v>90</v>
      </c>
      <c r="H19" s="32" t="str">
        <f>I19/4</f>
        <v>4.28</v>
      </c>
      <c r="I19" s="33">
        <v>17.136000000000003</v>
      </c>
      <c r="J19" s="53">
        <v>4.0</v>
      </c>
      <c r="K19" s="35" t="str">
        <f t="shared" si="3"/>
        <v>4.28</v>
      </c>
      <c r="L19" s="46">
        <v>14.0</v>
      </c>
      <c r="M19" s="46">
        <v>70.0</v>
      </c>
      <c r="N19" s="36"/>
    </row>
    <row r="20" ht="13.5" customHeight="1">
      <c r="A20" s="26" t="str">
        <f t="shared" si="4"/>
        <v>18</v>
      </c>
      <c r="B20" s="26">
        <v>1.7049075E9</v>
      </c>
      <c r="C20" s="27" t="s">
        <v>105</v>
      </c>
      <c r="D20" s="26" t="s">
        <v>106</v>
      </c>
      <c r="E20" s="26" t="s">
        <v>77</v>
      </c>
      <c r="F20" s="67">
        <v>0.5</v>
      </c>
      <c r="G20" s="32"/>
      <c r="H20" s="32"/>
      <c r="I20" s="33">
        <v>27.417600000000007</v>
      </c>
      <c r="J20" s="53">
        <v>6.0</v>
      </c>
      <c r="K20" s="35" t="str">
        <f t="shared" si="3"/>
        <v>4.57</v>
      </c>
      <c r="L20" s="46">
        <v>14.0</v>
      </c>
      <c r="M20" s="46">
        <v>70.0</v>
      </c>
      <c r="N20" s="36"/>
    </row>
    <row r="21" ht="13.5" customHeight="1">
      <c r="A21" s="26" t="str">
        <f t="shared" si="4"/>
        <v>19</v>
      </c>
      <c r="B21" s="26">
        <v>1.7049075E9</v>
      </c>
      <c r="C21" s="66" t="s">
        <v>107</v>
      </c>
      <c r="D21" s="26" t="s">
        <v>108</v>
      </c>
      <c r="E21" s="26" t="s">
        <v>77</v>
      </c>
      <c r="F21" s="67">
        <v>0.75</v>
      </c>
      <c r="G21" s="32" t="str">
        <f t="shared" ref="G21:G23" si="7">H21/50</f>
        <v>0.11</v>
      </c>
      <c r="H21" s="32" t="str">
        <f t="shared" ref="H21:H23" si="8">I21/6</f>
        <v>5.71</v>
      </c>
      <c r="I21" s="33">
        <v>34.272000000000006</v>
      </c>
      <c r="J21" s="53">
        <v>4.5</v>
      </c>
      <c r="K21" s="35" t="str">
        <f t="shared" si="3"/>
        <v>7.62</v>
      </c>
      <c r="L21" s="46">
        <v>7.0</v>
      </c>
      <c r="M21" s="46">
        <v>50.0</v>
      </c>
      <c r="N21" s="36"/>
    </row>
    <row r="22" ht="13.5" customHeight="1">
      <c r="A22" s="26" t="str">
        <f t="shared" si="4"/>
        <v>20</v>
      </c>
      <c r="B22" s="26">
        <v>1.7049075E9</v>
      </c>
      <c r="C22" s="27" t="s">
        <v>109</v>
      </c>
      <c r="D22" s="26" t="s">
        <v>108</v>
      </c>
      <c r="E22" s="26" t="s">
        <v>77</v>
      </c>
      <c r="F22" s="67">
        <v>0.75</v>
      </c>
      <c r="G22" s="32" t="str">
        <f t="shared" si="7"/>
        <v>0.11</v>
      </c>
      <c r="H22" s="32" t="str">
        <f t="shared" si="8"/>
        <v>5.71</v>
      </c>
      <c r="I22" s="33">
        <v>34.272000000000006</v>
      </c>
      <c r="J22" s="53">
        <v>4.5</v>
      </c>
      <c r="K22" s="35" t="str">
        <f t="shared" si="3"/>
        <v>7.62</v>
      </c>
      <c r="L22" s="46">
        <v>7.0</v>
      </c>
      <c r="M22" s="46">
        <v>50.0</v>
      </c>
      <c r="N22" s="36"/>
    </row>
    <row r="23" ht="13.5" customHeight="1">
      <c r="A23" s="26" t="str">
        <f t="shared" si="4"/>
        <v>21</v>
      </c>
      <c r="B23" s="26">
        <v>1.7049075E9</v>
      </c>
      <c r="C23" s="66" t="s">
        <v>110</v>
      </c>
      <c r="D23" s="26" t="s">
        <v>108</v>
      </c>
      <c r="E23" s="26" t="s">
        <v>77</v>
      </c>
      <c r="F23" s="67">
        <v>0.75</v>
      </c>
      <c r="G23" s="32" t="str">
        <f t="shared" si="7"/>
        <v>0.11</v>
      </c>
      <c r="H23" s="32" t="str">
        <f t="shared" si="8"/>
        <v>5.71</v>
      </c>
      <c r="I23" s="33">
        <v>34.272000000000006</v>
      </c>
      <c r="J23" s="53">
        <v>4.5</v>
      </c>
      <c r="K23" s="35" t="str">
        <f t="shared" si="3"/>
        <v>7.62</v>
      </c>
      <c r="L23" s="46">
        <v>7.0</v>
      </c>
      <c r="M23" s="46">
        <v>50.0</v>
      </c>
      <c r="N23" s="36"/>
    </row>
    <row r="24" ht="13.5" customHeight="1">
      <c r="A24" s="26" t="str">
        <f t="shared" si="4"/>
        <v>22</v>
      </c>
      <c r="B24" s="26">
        <v>1.7049061E9</v>
      </c>
      <c r="C24" s="66" t="s">
        <v>111</v>
      </c>
      <c r="D24" s="26" t="s">
        <v>112</v>
      </c>
      <c r="E24" s="26" t="s">
        <v>77</v>
      </c>
      <c r="F24" s="67">
        <v>1.2</v>
      </c>
      <c r="G24" s="32">
        <v>0.208</v>
      </c>
      <c r="H24" s="32"/>
      <c r="I24" s="33">
        <v>8.568000000000001</v>
      </c>
      <c r="J24" s="53">
        <v>1.2</v>
      </c>
      <c r="K24" s="35" t="str">
        <f t="shared" si="3"/>
        <v>7.14</v>
      </c>
      <c r="L24" s="46">
        <v>25.0</v>
      </c>
      <c r="M24" s="46">
        <v>200.0</v>
      </c>
      <c r="N24" s="36"/>
    </row>
    <row r="25" ht="13.5" customHeight="1">
      <c r="A25" s="26" t="str">
        <f t="shared" si="4"/>
        <v>23</v>
      </c>
      <c r="B25" s="26">
        <v>1.7049061E9</v>
      </c>
      <c r="C25" s="66" t="s">
        <v>113</v>
      </c>
      <c r="D25" s="26" t="s">
        <v>112</v>
      </c>
      <c r="E25" s="26" t="s">
        <v>77</v>
      </c>
      <c r="F25" s="67">
        <v>1.2</v>
      </c>
      <c r="G25" s="32"/>
      <c r="H25" s="32"/>
      <c r="I25" s="33">
        <v>8.568000000000001</v>
      </c>
      <c r="J25" s="53">
        <v>1.2</v>
      </c>
      <c r="K25" s="35" t="str">
        <f t="shared" si="3"/>
        <v>7.14</v>
      </c>
      <c r="L25" s="46">
        <v>25.0</v>
      </c>
      <c r="M25" s="46">
        <v>200.0</v>
      </c>
      <c r="N25" s="36"/>
    </row>
    <row r="26" ht="13.5" customHeight="1">
      <c r="A26" s="26" t="str">
        <f t="shared" si="4"/>
        <v>24</v>
      </c>
      <c r="B26" s="26">
        <v>1.7049061E9</v>
      </c>
      <c r="C26" s="66" t="s">
        <v>114</v>
      </c>
      <c r="D26" s="28" t="s">
        <v>112</v>
      </c>
      <c r="E26" s="29" t="s">
        <v>77</v>
      </c>
      <c r="F26" s="30">
        <v>1.2</v>
      </c>
      <c r="G26" s="31" t="str">
        <f>I26/24</f>
        <v>0.357</v>
      </c>
      <c r="H26" s="67" t="s">
        <v>115</v>
      </c>
      <c r="I26" s="33">
        <v>8.568000000000001</v>
      </c>
      <c r="J26" s="53">
        <v>1.2</v>
      </c>
      <c r="K26" s="35" t="str">
        <f t="shared" si="3"/>
        <v>7.14</v>
      </c>
      <c r="L26" s="46">
        <v>25.0</v>
      </c>
      <c r="M26" s="46">
        <v>200.0</v>
      </c>
      <c r="N26" s="36"/>
    </row>
    <row r="27" ht="13.5" customHeight="1">
      <c r="A27" s="26" t="str">
        <f t="shared" si="4"/>
        <v>25</v>
      </c>
      <c r="B27" s="68">
        <v>1.7049061E9</v>
      </c>
      <c r="C27" s="69" t="s">
        <v>116</v>
      </c>
      <c r="D27" s="70" t="s">
        <v>117</v>
      </c>
      <c r="E27" s="68" t="s">
        <v>77</v>
      </c>
      <c r="F27" s="71">
        <v>0.53</v>
      </c>
      <c r="G27" s="72" t="str">
        <f t="shared" ref="G27:G30" si="9">H27/24</f>
        <v>0.137</v>
      </c>
      <c r="H27" s="72" t="str">
        <f t="shared" ref="H27:H30" si="10">I27/12</f>
        <v>3.284</v>
      </c>
      <c r="I27" s="33">
        <v>39.412800000000004</v>
      </c>
      <c r="J27" s="73">
        <v>6.336</v>
      </c>
      <c r="K27" s="35" t="str">
        <f t="shared" si="3"/>
        <v>6.22</v>
      </c>
      <c r="L27" s="74">
        <v>7.0</v>
      </c>
      <c r="M27" s="74">
        <v>42.0</v>
      </c>
      <c r="N27" s="36"/>
    </row>
    <row r="28" ht="13.5" customHeight="1">
      <c r="A28" s="26" t="str">
        <f t="shared" si="4"/>
        <v>26</v>
      </c>
      <c r="B28" s="26">
        <v>1.7049061E9</v>
      </c>
      <c r="C28" s="66" t="s">
        <v>118</v>
      </c>
      <c r="D28" s="28" t="s">
        <v>119</v>
      </c>
      <c r="E28" s="29" t="s">
        <v>77</v>
      </c>
      <c r="F28" s="30">
        <v>0.53</v>
      </c>
      <c r="G28" s="31" t="str">
        <f t="shared" si="9"/>
        <v>0.143</v>
      </c>
      <c r="H28" s="67" t="str">
        <f t="shared" si="10"/>
        <v>3.427</v>
      </c>
      <c r="I28" s="33">
        <v>41.12640000000001</v>
      </c>
      <c r="J28" s="75">
        <v>7.128</v>
      </c>
      <c r="K28" s="35" t="str">
        <f t="shared" si="3"/>
        <v>5.77</v>
      </c>
      <c r="L28" s="76">
        <v>7.0</v>
      </c>
      <c r="M28" s="76">
        <v>42.0</v>
      </c>
      <c r="N28" s="36"/>
    </row>
    <row r="29" ht="13.5" customHeight="1">
      <c r="A29" s="26" t="str">
        <f t="shared" si="4"/>
        <v>27</v>
      </c>
      <c r="B29" s="26">
        <v>1.7049061E9</v>
      </c>
      <c r="C29" s="66" t="s">
        <v>120</v>
      </c>
      <c r="D29" s="28" t="s">
        <v>117</v>
      </c>
      <c r="E29" s="29" t="s">
        <v>77</v>
      </c>
      <c r="F29" s="30">
        <v>0.53</v>
      </c>
      <c r="G29" s="31" t="str">
        <f t="shared" si="9"/>
        <v>0.137</v>
      </c>
      <c r="H29" s="67" t="str">
        <f t="shared" si="10"/>
        <v>3.284</v>
      </c>
      <c r="I29" s="33">
        <v>39.412800000000004</v>
      </c>
      <c r="J29" s="75">
        <v>6.336</v>
      </c>
      <c r="K29" s="35" t="str">
        <f t="shared" si="3"/>
        <v>6.22</v>
      </c>
      <c r="L29" s="76">
        <v>7.0</v>
      </c>
      <c r="M29" s="76">
        <v>42.0</v>
      </c>
      <c r="N29" s="36"/>
    </row>
    <row r="30" ht="13.5" customHeight="1">
      <c r="A30" s="26" t="str">
        <f t="shared" si="4"/>
        <v>28</v>
      </c>
      <c r="B30" s="26">
        <v>1.7049061E9</v>
      </c>
      <c r="C30" s="66" t="s">
        <v>121</v>
      </c>
      <c r="D30" s="28" t="s">
        <v>117</v>
      </c>
      <c r="E30" s="29" t="s">
        <v>122</v>
      </c>
      <c r="F30" s="30">
        <v>0.53</v>
      </c>
      <c r="G30" s="31" t="str">
        <f t="shared" si="9"/>
        <v>0.161</v>
      </c>
      <c r="H30" s="67" t="str">
        <f t="shared" si="10"/>
        <v>3.856</v>
      </c>
      <c r="I30" s="33">
        <v>46.2672</v>
      </c>
      <c r="J30" s="75">
        <v>6.336</v>
      </c>
      <c r="K30" s="35" t="str">
        <f t="shared" si="3"/>
        <v>7.30</v>
      </c>
      <c r="L30" s="76">
        <v>7.0</v>
      </c>
      <c r="M30" s="76">
        <v>42.0</v>
      </c>
      <c r="N30" s="36"/>
    </row>
    <row r="31" ht="13.5" customHeight="1">
      <c r="A31" s="26" t="str">
        <f t="shared" si="4"/>
        <v>29</v>
      </c>
      <c r="B31" s="26">
        <v>1.7049061E9</v>
      </c>
      <c r="C31" s="66" t="s">
        <v>123</v>
      </c>
      <c r="D31" s="28" t="s">
        <v>124</v>
      </c>
      <c r="E31" s="26" t="s">
        <v>77</v>
      </c>
      <c r="F31" s="32">
        <v>0.11</v>
      </c>
      <c r="G31" s="67" t="str">
        <f>H31/5</f>
        <v>0.274</v>
      </c>
      <c r="H31" s="67" t="str">
        <f>I31/15</f>
        <v>1.371</v>
      </c>
      <c r="I31" s="33">
        <v>20.563200000000005</v>
      </c>
      <c r="J31" s="53">
        <v>1.65</v>
      </c>
      <c r="K31" s="35" t="str">
        <f t="shared" si="3"/>
        <v>12.46</v>
      </c>
      <c r="L31" s="46">
        <v>14.0</v>
      </c>
      <c r="M31" s="46">
        <v>70.0</v>
      </c>
      <c r="N31" s="36"/>
    </row>
    <row r="32" ht="13.5" customHeight="1">
      <c r="A32" s="26" t="str">
        <f t="shared" si="4"/>
        <v>30</v>
      </c>
      <c r="B32" s="77">
        <v>1.7049061E9</v>
      </c>
      <c r="C32" s="78" t="s">
        <v>125</v>
      </c>
      <c r="D32" s="79" t="s">
        <v>126</v>
      </c>
      <c r="E32" s="48" t="s">
        <v>89</v>
      </c>
      <c r="F32" s="49">
        <v>1.0</v>
      </c>
      <c r="G32" s="80" t="s">
        <v>90</v>
      </c>
      <c r="H32" s="51" t="str">
        <f>I32/10</f>
        <v>4.11</v>
      </c>
      <c r="I32" s="33">
        <v>41.12640000000001</v>
      </c>
      <c r="J32" s="81">
        <v>10.0</v>
      </c>
      <c r="K32" s="35" t="str">
        <f t="shared" si="3"/>
        <v>4.11</v>
      </c>
      <c r="L32" s="82">
        <v>7.0</v>
      </c>
      <c r="M32" s="82">
        <v>50.0</v>
      </c>
      <c r="N32" s="36"/>
    </row>
    <row r="33" ht="13.5" customHeight="1">
      <c r="A33" s="26" t="str">
        <f t="shared" si="4"/>
        <v>31</v>
      </c>
      <c r="B33" s="77">
        <v>1.7049061E9</v>
      </c>
      <c r="C33" s="83" t="s">
        <v>127</v>
      </c>
      <c r="D33" s="28" t="s">
        <v>128</v>
      </c>
      <c r="E33" s="28" t="s">
        <v>77</v>
      </c>
      <c r="F33" s="84">
        <v>0.53</v>
      </c>
      <c r="G33" s="84">
        <v>0.08</v>
      </c>
      <c r="H33" s="28">
        <v>1.917</v>
      </c>
      <c r="I33" s="33">
        <v>41.12640000000001</v>
      </c>
      <c r="J33" s="85">
        <v>7.128</v>
      </c>
      <c r="K33" s="35" t="str">
        <f t="shared" si="3"/>
        <v>5.77</v>
      </c>
      <c r="L33" s="86">
        <v>7.0</v>
      </c>
      <c r="M33" s="86">
        <v>42.0</v>
      </c>
      <c r="N33" s="36"/>
    </row>
    <row r="34" ht="13.5" customHeight="1">
      <c r="A34" s="26" t="str">
        <f t="shared" si="4"/>
        <v>32</v>
      </c>
      <c r="B34" s="26">
        <v>1.80690391E9</v>
      </c>
      <c r="C34" s="83" t="s">
        <v>129</v>
      </c>
      <c r="D34" s="28" t="s">
        <v>130</v>
      </c>
      <c r="E34" s="29" t="s">
        <v>77</v>
      </c>
      <c r="F34" s="30">
        <v>0.6</v>
      </c>
      <c r="G34" s="31" t="str">
        <f t="shared" ref="G34:G40" si="11">H34/24</f>
        <v>0.214</v>
      </c>
      <c r="H34" s="32" t="str">
        <f t="shared" ref="H34:H40" si="12">I34/6</f>
        <v>5.14</v>
      </c>
      <c r="I34" s="33">
        <v>30.844800000000006</v>
      </c>
      <c r="J34" s="53">
        <v>3.6</v>
      </c>
      <c r="K34" s="35" t="str">
        <f t="shared" si="3"/>
        <v>8.57</v>
      </c>
      <c r="L34" s="46">
        <v>7.0</v>
      </c>
      <c r="M34" s="46">
        <v>42.0</v>
      </c>
      <c r="N34" s="36"/>
    </row>
    <row r="35" ht="13.5" customHeight="1">
      <c r="A35" s="26" t="str">
        <f t="shared" si="4"/>
        <v>33</v>
      </c>
      <c r="B35" s="26">
        <v>1.80690391E9</v>
      </c>
      <c r="C35" s="83" t="s">
        <v>131</v>
      </c>
      <c r="D35" s="28" t="s">
        <v>130</v>
      </c>
      <c r="E35" s="29" t="s">
        <v>77</v>
      </c>
      <c r="F35" s="30">
        <v>0.6</v>
      </c>
      <c r="G35" s="31" t="str">
        <f t="shared" si="11"/>
        <v>0.214</v>
      </c>
      <c r="H35" s="32" t="str">
        <f t="shared" si="12"/>
        <v>5.14</v>
      </c>
      <c r="I35" s="33">
        <v>30.844800000000006</v>
      </c>
      <c r="J35" s="53">
        <v>3.6</v>
      </c>
      <c r="K35" s="35" t="str">
        <f t="shared" si="3"/>
        <v>8.57</v>
      </c>
      <c r="L35" s="46">
        <v>7.0</v>
      </c>
      <c r="M35" s="46">
        <v>42.0</v>
      </c>
      <c r="N35" s="36"/>
    </row>
    <row r="36" ht="13.5" customHeight="1">
      <c r="A36" s="26" t="str">
        <f t="shared" si="4"/>
        <v>34</v>
      </c>
      <c r="B36" s="26">
        <v>1.80690391E9</v>
      </c>
      <c r="C36" s="83" t="s">
        <v>132</v>
      </c>
      <c r="D36" s="28" t="s">
        <v>130</v>
      </c>
      <c r="E36" s="29" t="s">
        <v>77</v>
      </c>
      <c r="F36" s="30">
        <v>0.6</v>
      </c>
      <c r="G36" s="31" t="str">
        <f t="shared" si="11"/>
        <v>0.214</v>
      </c>
      <c r="H36" s="32" t="str">
        <f t="shared" si="12"/>
        <v>5.14</v>
      </c>
      <c r="I36" s="33">
        <v>30.844800000000006</v>
      </c>
      <c r="J36" s="53">
        <v>3.6</v>
      </c>
      <c r="K36" s="35" t="str">
        <f t="shared" si="3"/>
        <v>8.57</v>
      </c>
      <c r="L36" s="46">
        <v>7.0</v>
      </c>
      <c r="M36" s="46">
        <v>42.0</v>
      </c>
      <c r="N36" s="36"/>
    </row>
    <row r="37" ht="13.5" customHeight="1">
      <c r="A37" s="26" t="str">
        <f t="shared" si="4"/>
        <v>35</v>
      </c>
      <c r="B37" s="26">
        <v>1.80690391E9</v>
      </c>
      <c r="C37" s="83" t="s">
        <v>133</v>
      </c>
      <c r="D37" s="28" t="s">
        <v>130</v>
      </c>
      <c r="E37" s="29" t="s">
        <v>77</v>
      </c>
      <c r="F37" s="30">
        <v>0.6</v>
      </c>
      <c r="G37" s="31" t="str">
        <f t="shared" si="11"/>
        <v>0.214</v>
      </c>
      <c r="H37" s="32" t="str">
        <f t="shared" si="12"/>
        <v>5.14</v>
      </c>
      <c r="I37" s="33">
        <v>30.844800000000006</v>
      </c>
      <c r="J37" s="53">
        <v>3.6</v>
      </c>
      <c r="K37" s="35" t="str">
        <f t="shared" si="3"/>
        <v>8.57</v>
      </c>
      <c r="L37" s="46">
        <v>7.0</v>
      </c>
      <c r="M37" s="46">
        <v>42.0</v>
      </c>
      <c r="N37" s="36"/>
    </row>
    <row r="38" ht="13.5" customHeight="1">
      <c r="A38" s="26" t="str">
        <f t="shared" si="4"/>
        <v>36</v>
      </c>
      <c r="B38" s="26">
        <v>1.80690391E9</v>
      </c>
      <c r="C38" s="83" t="s">
        <v>134</v>
      </c>
      <c r="D38" s="28" t="s">
        <v>130</v>
      </c>
      <c r="E38" s="29" t="s">
        <v>77</v>
      </c>
      <c r="F38" s="30">
        <v>0.6</v>
      </c>
      <c r="G38" s="31" t="str">
        <f t="shared" si="11"/>
        <v>0.214</v>
      </c>
      <c r="H38" s="32" t="str">
        <f t="shared" si="12"/>
        <v>5.14</v>
      </c>
      <c r="I38" s="33">
        <v>30.844800000000006</v>
      </c>
      <c r="J38" s="53">
        <v>3.6</v>
      </c>
      <c r="K38" s="35" t="str">
        <f t="shared" si="3"/>
        <v>8.57</v>
      </c>
      <c r="L38" s="46">
        <v>7.0</v>
      </c>
      <c r="M38" s="46">
        <v>42.0</v>
      </c>
      <c r="N38" s="36"/>
    </row>
    <row r="39" ht="13.5" customHeight="1">
      <c r="A39" s="26" t="str">
        <f t="shared" si="4"/>
        <v>37</v>
      </c>
      <c r="B39" s="77">
        <v>1.80690391E9</v>
      </c>
      <c r="C39" s="87" t="s">
        <v>135</v>
      </c>
      <c r="D39" s="79" t="s">
        <v>130</v>
      </c>
      <c r="E39" s="48" t="s">
        <v>77</v>
      </c>
      <c r="F39" s="49">
        <v>0.6</v>
      </c>
      <c r="G39" s="88" t="str">
        <f t="shared" si="11"/>
        <v>0.214</v>
      </c>
      <c r="H39" s="51" t="str">
        <f t="shared" si="12"/>
        <v>5.14</v>
      </c>
      <c r="I39" s="33">
        <v>30.844800000000006</v>
      </c>
      <c r="J39" s="53">
        <v>3.6</v>
      </c>
      <c r="K39" s="35" t="str">
        <f t="shared" si="3"/>
        <v>8.57</v>
      </c>
      <c r="L39" s="46">
        <v>7.0</v>
      </c>
      <c r="M39" s="46">
        <v>42.0</v>
      </c>
      <c r="N39" s="36"/>
    </row>
    <row r="40" ht="13.5" customHeight="1">
      <c r="A40" s="26" t="str">
        <f t="shared" si="4"/>
        <v>38</v>
      </c>
      <c r="B40" s="26">
        <v>1.7049075E9</v>
      </c>
      <c r="C40" s="83" t="s">
        <v>136</v>
      </c>
      <c r="D40" s="28" t="s">
        <v>137</v>
      </c>
      <c r="E40" s="28" t="s">
        <v>103</v>
      </c>
      <c r="F40" s="89">
        <v>1.6</v>
      </c>
      <c r="G40" s="90" t="str">
        <f t="shared" si="11"/>
        <v>0.40</v>
      </c>
      <c r="H40" s="90" t="str">
        <f t="shared" si="12"/>
        <v>9.71</v>
      </c>
      <c r="I40" s="33">
        <v>58.26240000000001</v>
      </c>
      <c r="J40" s="91">
        <v>9.6</v>
      </c>
      <c r="K40" s="35" t="str">
        <f t="shared" si="3"/>
        <v>6.07</v>
      </c>
      <c r="L40" s="92">
        <v>5.0</v>
      </c>
      <c r="M40" s="92">
        <v>30.0</v>
      </c>
      <c r="N40" s="36"/>
    </row>
    <row r="41" ht="13.5" customHeight="1">
      <c r="A41" s="26" t="str">
        <f t="shared" si="4"/>
        <v>39</v>
      </c>
      <c r="B41" s="26">
        <v>1.7049075E9</v>
      </c>
      <c r="C41" s="93" t="s">
        <v>138</v>
      </c>
      <c r="D41" s="28" t="s">
        <v>139</v>
      </c>
      <c r="E41" s="28" t="s">
        <v>77</v>
      </c>
      <c r="F41" s="89">
        <v>2.8</v>
      </c>
      <c r="G41" s="36"/>
      <c r="H41" s="36"/>
      <c r="I41" s="33">
        <v>18.849600000000002</v>
      </c>
      <c r="J41" s="91">
        <v>2.8</v>
      </c>
      <c r="K41" s="35" t="str">
        <f t="shared" si="3"/>
        <v>6.73</v>
      </c>
      <c r="L41" s="92">
        <v>14.0</v>
      </c>
      <c r="M41" s="92">
        <v>70.0</v>
      </c>
      <c r="N41" s="36"/>
    </row>
    <row r="42" ht="13.5" customHeight="1">
      <c r="A42" s="26" t="str">
        <f t="shared" si="4"/>
        <v>40</v>
      </c>
      <c r="B42" s="26">
        <v>1.7049075E9</v>
      </c>
      <c r="C42" s="93" t="s">
        <v>140</v>
      </c>
      <c r="D42" s="28" t="s">
        <v>139</v>
      </c>
      <c r="E42" s="28" t="s">
        <v>77</v>
      </c>
      <c r="F42" s="89">
        <v>2.8</v>
      </c>
      <c r="G42" s="36"/>
      <c r="H42" s="36"/>
      <c r="I42" s="33">
        <v>18.849600000000002</v>
      </c>
      <c r="J42" s="91">
        <v>2.8</v>
      </c>
      <c r="K42" s="35" t="str">
        <f t="shared" si="3"/>
        <v>6.73</v>
      </c>
      <c r="L42" s="92">
        <v>14.0</v>
      </c>
      <c r="M42" s="92">
        <v>70.0</v>
      </c>
      <c r="N42" s="36"/>
    </row>
    <row r="43" ht="13.5" customHeight="1">
      <c r="A43" s="26" t="str">
        <f t="shared" si="4"/>
        <v>41</v>
      </c>
      <c r="B43" s="26">
        <v>1.7049075E9</v>
      </c>
      <c r="C43" s="93" t="s">
        <v>141</v>
      </c>
      <c r="D43" s="28" t="s">
        <v>142</v>
      </c>
      <c r="E43" s="28" t="s">
        <v>77</v>
      </c>
      <c r="F43" s="89">
        <v>2.8</v>
      </c>
      <c r="G43" s="36"/>
      <c r="H43" s="36"/>
      <c r="I43" s="33">
        <v>18.849600000000002</v>
      </c>
      <c r="J43" s="91">
        <v>2.8</v>
      </c>
      <c r="K43" s="35" t="str">
        <f t="shared" si="3"/>
        <v>6.73</v>
      </c>
      <c r="L43" s="92">
        <v>14.0</v>
      </c>
      <c r="M43" s="92">
        <v>70.0</v>
      </c>
      <c r="N43" s="36"/>
    </row>
    <row r="44" ht="13.5" customHeight="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ht="13.5" customHeight="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</row>
    <row r="46" ht="13.5" customHeight="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ht="13.5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</row>
    <row r="48" ht="13.5" customHeight="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ht="13.5" customHeight="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ht="13.5" customHeight="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ht="13.5" customHeight="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ht="13.5" customHeight="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</row>
    <row r="53" ht="13.5" customHeight="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</row>
    <row r="54" ht="13.5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</row>
    <row r="55" ht="13.5" customHeight="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</row>
    <row r="56" ht="13.5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</row>
    <row r="57" ht="13.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</row>
    <row r="58" ht="13.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</row>
    <row r="59" ht="13.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</row>
    <row r="60" ht="13.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</row>
    <row r="61" ht="13.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</row>
    <row r="62" ht="13.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</row>
    <row r="63" ht="13.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</row>
    <row r="64" ht="13.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</row>
    <row r="65" ht="13.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</row>
    <row r="66" ht="13.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</row>
    <row r="67" ht="13.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</row>
    <row r="68" ht="13.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</row>
    <row r="69" ht="13.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</row>
    <row r="70" ht="13.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</row>
    <row r="71" ht="13.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</row>
    <row r="72" ht="13.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</row>
    <row r="73" ht="13.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</row>
    <row r="74" ht="13.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</row>
    <row r="75" ht="13.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</row>
    <row r="76" ht="13.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</row>
    <row r="77" ht="13.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</row>
    <row r="78" ht="13.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</row>
    <row r="79" ht="13.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</row>
    <row r="80" ht="13.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</row>
    <row r="81" ht="13.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</row>
    <row r="82" ht="13.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ht="13.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ht="13.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ht="13.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ht="13.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ht="13.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ht="13.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ht="13.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ht="13.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ht="13.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ht="13.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ht="13.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ht="13.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ht="13.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ht="13.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ht="13.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ht="13.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</row>
    <row r="99" ht="13.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ht="13.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</row>
  </sheetData>
  <mergeCells count="1">
    <mergeCell ref="A1:I1"/>
  </mergeCells>
  <conditionalFormatting sqref="H20:H25 J3:M4 J10:M11 K5:M9 K12:M43">
    <cfRule type="cellIs" dxfId="0" priority="1" operator="equal">
      <formula>0</formula>
    </cfRule>
  </conditionalFormatting>
  <conditionalFormatting sqref="H20:H25 J3:M4 J10:M11 K5:M9 K12:M43">
    <cfRule type="cellIs" dxfId="1" priority="2" operator="equal">
      <formula>0</formula>
    </cfRule>
  </conditionalFormatting>
  <printOptions/>
  <pageMargins bottom="0.75" footer="0.0" header="0.0" left="0.7" right="0.7" top="0.75"/>
  <pageSetup fitToHeight="0"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hidden="1" min="1" max="1" width="11.57"/>
    <col customWidth="1" min="2" max="2" width="5.57"/>
    <col customWidth="1" min="3" max="3" width="59.71"/>
    <col customWidth="1" hidden="1" min="4" max="4" width="17.0"/>
    <col customWidth="1" min="5" max="5" width="16.29"/>
    <col customWidth="1" min="6" max="6" width="14.86"/>
    <col customWidth="1" min="7" max="7" width="16.29"/>
    <col customWidth="1" min="8" max="8" width="22.0"/>
    <col customWidth="1" min="9" max="9" width="14.14"/>
    <col customWidth="1" min="10" max="29" width="9.14"/>
  </cols>
  <sheetData>
    <row r="1">
      <c r="A1" s="94" t="s">
        <v>143</v>
      </c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</row>
    <row r="2">
      <c r="A2" s="96" t="s">
        <v>144</v>
      </c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</row>
    <row r="3" ht="165.0" customHeight="1">
      <c r="A3" s="97"/>
      <c r="B3" s="98" t="s">
        <v>0</v>
      </c>
      <c r="C3" s="98" t="s">
        <v>145</v>
      </c>
      <c r="D3" s="99" t="s">
        <v>146</v>
      </c>
      <c r="E3" s="99" t="s">
        <v>147</v>
      </c>
      <c r="F3" s="99" t="s">
        <v>148</v>
      </c>
      <c r="G3" s="99" t="s">
        <v>149</v>
      </c>
      <c r="H3" s="100" t="s">
        <v>150</v>
      </c>
      <c r="I3" s="100" t="s">
        <v>151</v>
      </c>
      <c r="J3" s="101"/>
      <c r="K3" s="101"/>
      <c r="L3" s="101"/>
      <c r="M3" s="101"/>
      <c r="N3" s="101"/>
      <c r="O3" s="101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</row>
    <row r="4" ht="25.5" customHeight="1">
      <c r="A4" s="97"/>
      <c r="B4" s="102" t="s">
        <v>152</v>
      </c>
      <c r="C4" s="103"/>
      <c r="D4" s="103"/>
      <c r="E4" s="103"/>
      <c r="F4" s="103"/>
      <c r="G4" s="103"/>
      <c r="H4" s="104"/>
      <c r="I4" s="10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</row>
    <row r="5" ht="27.75" customHeight="1">
      <c r="A5" s="97"/>
      <c r="B5" s="106">
        <v>1.0</v>
      </c>
      <c r="C5" s="107" t="s">
        <v>153</v>
      </c>
      <c r="D5" s="108">
        <v>0.5</v>
      </c>
      <c r="E5" s="108" t="s">
        <v>154</v>
      </c>
      <c r="F5" s="109">
        <v>36.0</v>
      </c>
      <c r="G5" s="109">
        <v>1440.0</v>
      </c>
      <c r="H5" s="110">
        <v>4.820202461012E12</v>
      </c>
      <c r="I5" s="111">
        <v>0.81</v>
      </c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</row>
    <row r="6" ht="45.0" customHeight="1">
      <c r="A6" s="97"/>
      <c r="B6" s="112" t="s">
        <v>155</v>
      </c>
      <c r="C6" s="103"/>
      <c r="D6" s="103"/>
      <c r="E6" s="103"/>
      <c r="F6" s="103"/>
      <c r="G6" s="103"/>
      <c r="H6" s="104"/>
      <c r="I6" s="113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</row>
    <row r="7" ht="29.25" customHeight="1">
      <c r="A7" s="97"/>
      <c r="B7" s="114">
        <v>2.0</v>
      </c>
      <c r="C7" s="115" t="s">
        <v>156</v>
      </c>
      <c r="D7" s="116">
        <v>0.45</v>
      </c>
      <c r="E7" s="117" t="s">
        <v>157</v>
      </c>
      <c r="F7" s="118">
        <v>40.0</v>
      </c>
      <c r="G7" s="118">
        <v>1600.0</v>
      </c>
      <c r="H7" s="119">
        <v>4.820202460015E12</v>
      </c>
      <c r="I7" s="111">
        <v>0.5</v>
      </c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</row>
    <row r="8" ht="21.75" customHeight="1">
      <c r="A8" s="97"/>
      <c r="B8" s="114">
        <v>3.0</v>
      </c>
      <c r="C8" s="120" t="s">
        <v>158</v>
      </c>
      <c r="D8" s="116">
        <v>0.45</v>
      </c>
      <c r="E8" s="117" t="s">
        <v>157</v>
      </c>
      <c r="F8" s="118">
        <v>40.0</v>
      </c>
      <c r="G8" s="118">
        <v>1600.0</v>
      </c>
      <c r="H8" s="119">
        <v>4.820202460077E12</v>
      </c>
      <c r="I8" s="111">
        <v>0.5</v>
      </c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</row>
    <row r="9" ht="21.75" customHeight="1">
      <c r="A9" s="97"/>
      <c r="B9" s="114">
        <v>4.0</v>
      </c>
      <c r="C9" s="120" t="s">
        <v>159</v>
      </c>
      <c r="D9" s="117">
        <v>0.5</v>
      </c>
      <c r="E9" s="117" t="s">
        <v>154</v>
      </c>
      <c r="F9" s="118">
        <v>50.0</v>
      </c>
      <c r="G9" s="118">
        <v>2000.0</v>
      </c>
      <c r="H9" s="119">
        <v>4.820202460022E12</v>
      </c>
      <c r="I9" s="111">
        <v>0.55</v>
      </c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</row>
    <row r="10" ht="21.75" customHeight="1">
      <c r="A10" s="97"/>
      <c r="B10" s="114">
        <v>5.0</v>
      </c>
      <c r="C10" s="120" t="s">
        <v>160</v>
      </c>
      <c r="D10" s="117">
        <v>1.0</v>
      </c>
      <c r="E10" s="117" t="s">
        <v>161</v>
      </c>
      <c r="F10" s="118">
        <v>25.0</v>
      </c>
      <c r="G10" s="118">
        <v>1000.0</v>
      </c>
      <c r="H10" s="119">
        <v>4.820202460039E12</v>
      </c>
      <c r="I10" s="111">
        <v>1.06</v>
      </c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</row>
    <row r="11" ht="45.0" customHeight="1">
      <c r="A11" s="97"/>
      <c r="B11" s="112" t="s">
        <v>162</v>
      </c>
      <c r="C11" s="103"/>
      <c r="D11" s="103"/>
      <c r="E11" s="103"/>
      <c r="F11" s="103"/>
      <c r="G11" s="103"/>
      <c r="H11" s="104"/>
      <c r="I11" s="113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</row>
    <row r="12" ht="21.75" customHeight="1">
      <c r="A12" s="97"/>
      <c r="B12" s="114">
        <v>7.0</v>
      </c>
      <c r="C12" s="121" t="s">
        <v>163</v>
      </c>
      <c r="D12" s="122">
        <v>1.0</v>
      </c>
      <c r="E12" s="122" t="s">
        <v>161</v>
      </c>
      <c r="F12" s="123">
        <v>10.0</v>
      </c>
      <c r="G12" s="123">
        <v>600.0</v>
      </c>
      <c r="H12" s="119">
        <v>4.820202460121E12</v>
      </c>
      <c r="I12" s="111">
        <v>1.06</v>
      </c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</row>
    <row r="13" ht="21.75" customHeight="1">
      <c r="A13" s="97"/>
      <c r="B13" s="114">
        <v>8.0</v>
      </c>
      <c r="C13" s="121" t="s">
        <v>164</v>
      </c>
      <c r="D13" s="122">
        <v>1.0</v>
      </c>
      <c r="E13" s="122" t="s">
        <v>161</v>
      </c>
      <c r="F13" s="123">
        <v>10.0</v>
      </c>
      <c r="G13" s="123">
        <v>600.0</v>
      </c>
      <c r="H13" s="119">
        <v>4.820202460138E12</v>
      </c>
      <c r="I13" s="111">
        <v>1.06</v>
      </c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</row>
    <row r="14" ht="21.75" customHeight="1">
      <c r="A14" s="97"/>
      <c r="B14" s="114">
        <v>9.0</v>
      </c>
      <c r="C14" s="121" t="s">
        <v>165</v>
      </c>
      <c r="D14" s="122">
        <v>1.0</v>
      </c>
      <c r="E14" s="122" t="s">
        <v>161</v>
      </c>
      <c r="F14" s="123">
        <v>10.0</v>
      </c>
      <c r="G14" s="123">
        <v>600.0</v>
      </c>
      <c r="H14" s="119">
        <v>4.820202460152E12</v>
      </c>
      <c r="I14" s="111">
        <v>1.06</v>
      </c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</row>
    <row r="15" ht="21.75" customHeight="1">
      <c r="A15" s="97"/>
      <c r="B15" s="114">
        <v>10.0</v>
      </c>
      <c r="C15" s="121" t="s">
        <v>166</v>
      </c>
      <c r="D15" s="122">
        <v>1.0</v>
      </c>
      <c r="E15" s="122" t="s">
        <v>161</v>
      </c>
      <c r="F15" s="123">
        <v>10.0</v>
      </c>
      <c r="G15" s="123">
        <v>600.0</v>
      </c>
      <c r="H15" s="119">
        <v>4.820202460183E12</v>
      </c>
      <c r="I15" s="111">
        <v>1.06</v>
      </c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</row>
    <row r="16" ht="21.75" customHeight="1">
      <c r="A16" s="97"/>
      <c r="B16" s="114">
        <v>11.0</v>
      </c>
      <c r="C16" s="121" t="s">
        <v>167</v>
      </c>
      <c r="D16" s="122">
        <v>1.0</v>
      </c>
      <c r="E16" s="122" t="s">
        <v>161</v>
      </c>
      <c r="F16" s="123">
        <v>10.0</v>
      </c>
      <c r="G16" s="123">
        <v>500.0</v>
      </c>
      <c r="H16" s="119">
        <v>4.820202460145E12</v>
      </c>
      <c r="I16" s="111">
        <v>1.06</v>
      </c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</row>
    <row r="17" ht="21.75" customHeight="1">
      <c r="A17" s="97"/>
      <c r="B17" s="114">
        <v>12.0</v>
      </c>
      <c r="C17" s="121" t="s">
        <v>168</v>
      </c>
      <c r="D17" s="122">
        <v>1.0</v>
      </c>
      <c r="E17" s="122" t="s">
        <v>161</v>
      </c>
      <c r="F17" s="123">
        <v>10.0</v>
      </c>
      <c r="G17" s="123">
        <v>600.0</v>
      </c>
      <c r="H17" s="119">
        <v>4.820202460176E12</v>
      </c>
      <c r="I17" s="111">
        <v>1.06</v>
      </c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</row>
    <row r="18" ht="21.75" customHeight="1">
      <c r="A18" s="97"/>
      <c r="B18" s="114">
        <v>13.0</v>
      </c>
      <c r="C18" s="121" t="s">
        <v>169</v>
      </c>
      <c r="D18" s="122">
        <v>1.0</v>
      </c>
      <c r="E18" s="124" t="s">
        <v>161</v>
      </c>
      <c r="F18" s="123">
        <v>10.0</v>
      </c>
      <c r="G18" s="123">
        <v>500.0</v>
      </c>
      <c r="H18" s="119">
        <v>4.820202460084E12</v>
      </c>
      <c r="I18" s="111">
        <v>1.06</v>
      </c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</row>
    <row r="19" ht="21.75" customHeight="1">
      <c r="A19" s="97"/>
      <c r="B19" s="114">
        <v>14.0</v>
      </c>
      <c r="C19" s="121" t="s">
        <v>170</v>
      </c>
      <c r="D19" s="122">
        <v>1.0</v>
      </c>
      <c r="E19" s="124" t="s">
        <v>161</v>
      </c>
      <c r="F19" s="123">
        <v>10.0</v>
      </c>
      <c r="G19" s="123">
        <v>500.0</v>
      </c>
      <c r="H19" s="119">
        <v>4.820202460107E12</v>
      </c>
      <c r="I19" s="111">
        <v>1.06</v>
      </c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</row>
    <row r="20" ht="21.75" customHeight="1">
      <c r="A20" s="97"/>
      <c r="B20" s="114">
        <v>15.0</v>
      </c>
      <c r="C20" s="121" t="s">
        <v>171</v>
      </c>
      <c r="D20" s="122">
        <v>1.0</v>
      </c>
      <c r="E20" s="124" t="s">
        <v>161</v>
      </c>
      <c r="F20" s="123">
        <v>10.0</v>
      </c>
      <c r="G20" s="123">
        <v>600.0</v>
      </c>
      <c r="H20" s="119">
        <v>4.820202460114E12</v>
      </c>
      <c r="I20" s="111">
        <v>1.06</v>
      </c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</row>
    <row r="21" ht="21.75" customHeight="1">
      <c r="A21" s="97"/>
      <c r="B21" s="114">
        <v>16.0</v>
      </c>
      <c r="C21" s="121" t="s">
        <v>172</v>
      </c>
      <c r="D21" s="122">
        <v>1.0</v>
      </c>
      <c r="E21" s="124" t="s">
        <v>161</v>
      </c>
      <c r="F21" s="123">
        <v>10.0</v>
      </c>
      <c r="G21" s="123">
        <v>600.0</v>
      </c>
      <c r="H21" s="119">
        <v>4.820202460091E12</v>
      </c>
      <c r="I21" s="111">
        <v>1.06</v>
      </c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</row>
    <row r="22" ht="21.75" customHeight="1">
      <c r="A22" s="97"/>
      <c r="B22" s="114">
        <v>17.0</v>
      </c>
      <c r="C22" s="121" t="s">
        <v>173</v>
      </c>
      <c r="D22" s="122">
        <v>1.0</v>
      </c>
      <c r="E22" s="124" t="s">
        <v>161</v>
      </c>
      <c r="F22" s="123">
        <v>10.0</v>
      </c>
      <c r="G22" s="123">
        <v>500.0</v>
      </c>
      <c r="H22" s="119">
        <v>4.820202460169E12</v>
      </c>
      <c r="I22" s="111">
        <v>1.06</v>
      </c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</row>
    <row r="23" ht="21.75" customHeight="1">
      <c r="A23" s="97"/>
      <c r="B23" s="126" t="s">
        <v>174</v>
      </c>
      <c r="C23" s="103"/>
      <c r="D23" s="103"/>
      <c r="E23" s="103"/>
      <c r="F23" s="103"/>
      <c r="G23" s="103"/>
      <c r="H23" s="104"/>
      <c r="I23" s="113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</row>
    <row r="24" ht="21.75" customHeight="1">
      <c r="A24" s="97"/>
      <c r="B24" s="106">
        <v>18.0</v>
      </c>
      <c r="C24" s="127" t="s">
        <v>175</v>
      </c>
      <c r="D24" s="128">
        <v>1.0</v>
      </c>
      <c r="E24" s="128" t="s">
        <v>176</v>
      </c>
      <c r="F24" s="110">
        <v>20.0</v>
      </c>
      <c r="G24" s="110">
        <v>1000.0</v>
      </c>
      <c r="H24" s="110">
        <v>4.820202460978E12</v>
      </c>
      <c r="I24" s="111">
        <v>0.81</v>
      </c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</row>
    <row r="25" ht="21.75" customHeight="1">
      <c r="A25" s="97"/>
      <c r="B25" s="106">
        <v>19.0</v>
      </c>
      <c r="C25" s="127" t="s">
        <v>177</v>
      </c>
      <c r="D25" s="128">
        <v>1.0</v>
      </c>
      <c r="E25" s="128" t="s">
        <v>176</v>
      </c>
      <c r="F25" s="110">
        <v>20.0</v>
      </c>
      <c r="G25" s="110">
        <v>1000.0</v>
      </c>
      <c r="H25" s="110">
        <v>4.820202460992E12</v>
      </c>
      <c r="I25" s="111">
        <v>0.81</v>
      </c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</row>
    <row r="26" ht="21.75" customHeight="1">
      <c r="A26" s="97"/>
      <c r="B26" s="106">
        <v>20.0</v>
      </c>
      <c r="C26" s="129" t="s">
        <v>178</v>
      </c>
      <c r="D26" s="128">
        <v>1.0</v>
      </c>
      <c r="E26" s="108" t="s">
        <v>176</v>
      </c>
      <c r="F26" s="110">
        <v>20.0</v>
      </c>
      <c r="G26" s="110">
        <v>1000.0</v>
      </c>
      <c r="H26" s="110">
        <v>4.820202461005E12</v>
      </c>
      <c r="I26" s="111">
        <v>0.81</v>
      </c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</row>
    <row r="27" ht="21.75" customHeight="1">
      <c r="A27" s="97"/>
      <c r="B27" s="106">
        <v>21.0</v>
      </c>
      <c r="C27" s="130" t="s">
        <v>179</v>
      </c>
      <c r="D27" s="128">
        <v>1.0</v>
      </c>
      <c r="E27" s="108" t="s">
        <v>176</v>
      </c>
      <c r="F27" s="110">
        <v>20.0</v>
      </c>
      <c r="G27" s="110">
        <v>1000.0</v>
      </c>
      <c r="H27" s="110">
        <v>4.820202460985E12</v>
      </c>
      <c r="I27" s="111">
        <v>0.81</v>
      </c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</row>
    <row r="28" ht="21.75" customHeight="1">
      <c r="A28" s="97"/>
      <c r="B28" s="106">
        <v>22.0</v>
      </c>
      <c r="C28" s="129" t="s">
        <v>180</v>
      </c>
      <c r="D28" s="128"/>
      <c r="E28" s="108" t="s">
        <v>176</v>
      </c>
      <c r="F28" s="110">
        <v>20.0</v>
      </c>
      <c r="G28" s="110">
        <v>1000.0</v>
      </c>
      <c r="H28" s="110">
        <v>4.820202461265E12</v>
      </c>
      <c r="I28" s="111">
        <v>0.81</v>
      </c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</row>
    <row r="29" ht="27.75" customHeight="1">
      <c r="A29" s="97"/>
      <c r="B29" s="112" t="s">
        <v>181</v>
      </c>
      <c r="C29" s="103"/>
      <c r="D29" s="103"/>
      <c r="E29" s="103"/>
      <c r="F29" s="103"/>
      <c r="G29" s="103"/>
      <c r="H29" s="104"/>
      <c r="I29" s="113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</row>
    <row r="30" ht="21.75" customHeight="1">
      <c r="A30" s="131"/>
      <c r="B30" s="114">
        <v>23.0</v>
      </c>
      <c r="C30" s="132" t="s">
        <v>182</v>
      </c>
      <c r="D30" s="122">
        <v>1.0</v>
      </c>
      <c r="E30" s="124" t="s">
        <v>183</v>
      </c>
      <c r="F30" s="123">
        <v>10.0</v>
      </c>
      <c r="G30" s="123">
        <v>500.0</v>
      </c>
      <c r="H30" s="133">
        <v>4.820202460848E12</v>
      </c>
      <c r="I30" s="111">
        <v>10.18</v>
      </c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</row>
    <row r="31" ht="21.75" customHeight="1">
      <c r="A31" s="131"/>
      <c r="B31" s="114">
        <v>24.0</v>
      </c>
      <c r="C31" s="135" t="s">
        <v>184</v>
      </c>
      <c r="D31" s="122">
        <v>1.0</v>
      </c>
      <c r="E31" s="124" t="s">
        <v>183</v>
      </c>
      <c r="F31" s="123">
        <v>10.0</v>
      </c>
      <c r="G31" s="123">
        <v>500.0</v>
      </c>
      <c r="H31" s="133">
        <v>4.820202460855E12</v>
      </c>
      <c r="I31" s="111">
        <v>10.18</v>
      </c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</row>
    <row r="32" ht="21.75" customHeight="1">
      <c r="A32" s="131"/>
      <c r="B32" s="114">
        <v>25.0</v>
      </c>
      <c r="C32" s="135" t="s">
        <v>185</v>
      </c>
      <c r="D32" s="122">
        <v>1.0</v>
      </c>
      <c r="E32" s="124" t="s">
        <v>183</v>
      </c>
      <c r="F32" s="123">
        <v>10.0</v>
      </c>
      <c r="G32" s="123">
        <v>500.0</v>
      </c>
      <c r="H32" s="133">
        <v>4.820202460817E12</v>
      </c>
      <c r="I32" s="111">
        <v>10.18</v>
      </c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</row>
    <row r="33" ht="21.75" customHeight="1">
      <c r="A33" s="131"/>
      <c r="B33" s="114">
        <v>26.0</v>
      </c>
      <c r="C33" s="132" t="s">
        <v>186</v>
      </c>
      <c r="D33" s="122">
        <v>1.0</v>
      </c>
      <c r="E33" s="124" t="s">
        <v>183</v>
      </c>
      <c r="F33" s="123">
        <v>10.0</v>
      </c>
      <c r="G33" s="123">
        <v>500.0</v>
      </c>
      <c r="H33" s="133">
        <v>4.8202024608E12</v>
      </c>
      <c r="I33" s="111">
        <v>10.18</v>
      </c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</row>
    <row r="34" ht="21.75" customHeight="1">
      <c r="A34" s="131"/>
      <c r="B34" s="114">
        <v>27.0</v>
      </c>
      <c r="C34" s="132" t="s">
        <v>187</v>
      </c>
      <c r="D34" s="122">
        <v>1.0</v>
      </c>
      <c r="E34" s="124" t="s">
        <v>183</v>
      </c>
      <c r="F34" s="123">
        <v>10.0</v>
      </c>
      <c r="G34" s="123">
        <v>500.0</v>
      </c>
      <c r="H34" s="133">
        <v>4.820202460886E12</v>
      </c>
      <c r="I34" s="111">
        <v>10.18</v>
      </c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</row>
    <row r="35" ht="21.75" customHeight="1">
      <c r="A35" s="131"/>
      <c r="B35" s="114">
        <v>28.0</v>
      </c>
      <c r="C35" s="132" t="s">
        <v>188</v>
      </c>
      <c r="D35" s="122">
        <v>1.0</v>
      </c>
      <c r="E35" s="124" t="s">
        <v>183</v>
      </c>
      <c r="F35" s="123">
        <v>10.0</v>
      </c>
      <c r="G35" s="123">
        <v>500.0</v>
      </c>
      <c r="H35" s="133">
        <v>4.820202460916E12</v>
      </c>
      <c r="I35" s="111">
        <v>10.18</v>
      </c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</row>
    <row r="36" ht="21.75" customHeight="1">
      <c r="A36" s="131"/>
      <c r="B36" s="114">
        <v>29.0</v>
      </c>
      <c r="C36" s="132" t="s">
        <v>189</v>
      </c>
      <c r="D36" s="122">
        <v>1.0</v>
      </c>
      <c r="E36" s="124" t="s">
        <v>183</v>
      </c>
      <c r="F36" s="123">
        <v>10.0</v>
      </c>
      <c r="G36" s="123">
        <v>500.0</v>
      </c>
      <c r="H36" s="133">
        <v>4.820202460862E12</v>
      </c>
      <c r="I36" s="111">
        <v>10.18</v>
      </c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</row>
    <row r="37" ht="21.75" customHeight="1">
      <c r="A37" s="131"/>
      <c r="B37" s="114">
        <v>30.0</v>
      </c>
      <c r="C37" s="132" t="s">
        <v>190</v>
      </c>
      <c r="D37" s="122">
        <v>1.0</v>
      </c>
      <c r="E37" s="124" t="s">
        <v>183</v>
      </c>
      <c r="F37" s="123">
        <v>10.0</v>
      </c>
      <c r="G37" s="123">
        <v>500.0</v>
      </c>
      <c r="H37" s="133">
        <v>4.820202460824E12</v>
      </c>
      <c r="I37" s="111">
        <v>10.18</v>
      </c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</row>
    <row r="38" ht="21.75" customHeight="1">
      <c r="A38" s="131"/>
      <c r="B38" s="114">
        <v>31.0</v>
      </c>
      <c r="C38" s="132" t="s">
        <v>191</v>
      </c>
      <c r="D38" s="122">
        <v>1.0</v>
      </c>
      <c r="E38" s="124" t="s">
        <v>183</v>
      </c>
      <c r="F38" s="123">
        <v>10.0</v>
      </c>
      <c r="G38" s="123">
        <v>500.0</v>
      </c>
      <c r="H38" s="133">
        <v>4.820202460879E12</v>
      </c>
      <c r="I38" s="111">
        <v>10.18</v>
      </c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</row>
    <row r="39" ht="21.75" customHeight="1">
      <c r="A39" s="131"/>
      <c r="B39" s="114">
        <v>32.0</v>
      </c>
      <c r="C39" s="132" t="s">
        <v>192</v>
      </c>
      <c r="D39" s="122">
        <v>1.0</v>
      </c>
      <c r="E39" s="124" t="s">
        <v>183</v>
      </c>
      <c r="F39" s="123">
        <v>10.0</v>
      </c>
      <c r="G39" s="123">
        <v>500.0</v>
      </c>
      <c r="H39" s="133">
        <v>4.820202460831E12</v>
      </c>
      <c r="I39" s="111">
        <v>10.18</v>
      </c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</row>
    <row r="40" ht="21.75" customHeight="1">
      <c r="A40" s="131"/>
      <c r="B40" s="114">
        <v>33.0</v>
      </c>
      <c r="C40" s="132" t="s">
        <v>193</v>
      </c>
      <c r="D40" s="122">
        <v>1.0</v>
      </c>
      <c r="E40" s="124" t="s">
        <v>183</v>
      </c>
      <c r="F40" s="123">
        <v>10.0</v>
      </c>
      <c r="G40" s="123">
        <v>500.0</v>
      </c>
      <c r="H40" s="133">
        <v>4.820202460909E12</v>
      </c>
      <c r="I40" s="111">
        <v>10.18</v>
      </c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</row>
    <row r="41" ht="21.75" customHeight="1">
      <c r="A41" s="131"/>
      <c r="B41" s="114">
        <v>34.0</v>
      </c>
      <c r="C41" s="132" t="s">
        <v>194</v>
      </c>
      <c r="D41" s="122">
        <v>1.0</v>
      </c>
      <c r="E41" s="124" t="s">
        <v>183</v>
      </c>
      <c r="F41" s="123">
        <v>10.0</v>
      </c>
      <c r="G41" s="123">
        <v>500.0</v>
      </c>
      <c r="H41" s="133">
        <v>4.820202460923E12</v>
      </c>
      <c r="I41" s="111">
        <v>10.18</v>
      </c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</row>
    <row r="42" ht="21.75" customHeight="1">
      <c r="A42" s="131"/>
      <c r="B42" s="114">
        <v>35.0</v>
      </c>
      <c r="C42" s="132" t="s">
        <v>195</v>
      </c>
      <c r="D42" s="122">
        <v>1.0</v>
      </c>
      <c r="E42" s="124" t="s">
        <v>183</v>
      </c>
      <c r="F42" s="123">
        <v>10.0</v>
      </c>
      <c r="G42" s="123">
        <v>500.0</v>
      </c>
      <c r="H42" s="133">
        <v>4.820202460893E12</v>
      </c>
      <c r="I42" s="111">
        <v>10.18</v>
      </c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</row>
    <row r="43" ht="21.75" customHeight="1">
      <c r="A43" s="97"/>
      <c r="B43" s="114">
        <v>36.0</v>
      </c>
      <c r="C43" s="121" t="s">
        <v>196</v>
      </c>
      <c r="D43" s="122">
        <v>1.0</v>
      </c>
      <c r="E43" s="124" t="s">
        <v>197</v>
      </c>
      <c r="F43" s="123">
        <v>6.0</v>
      </c>
      <c r="G43" s="123">
        <v>600.0</v>
      </c>
      <c r="H43" s="119">
        <v>4.820202460794E12</v>
      </c>
      <c r="I43" s="111">
        <v>6.11</v>
      </c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</row>
    <row r="44" ht="21.75" customHeight="1">
      <c r="A44" s="97"/>
      <c r="B44" s="114">
        <v>37.0</v>
      </c>
      <c r="C44" s="121" t="s">
        <v>198</v>
      </c>
      <c r="D44" s="122">
        <v>1.0</v>
      </c>
      <c r="E44" s="124" t="s">
        <v>197</v>
      </c>
      <c r="F44" s="123">
        <v>6.0</v>
      </c>
      <c r="G44" s="123">
        <v>600.0</v>
      </c>
      <c r="H44" s="119">
        <v>4.820202460787E12</v>
      </c>
      <c r="I44" s="111">
        <v>6.11</v>
      </c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</row>
    <row r="45" ht="21.75" customHeight="1">
      <c r="A45" s="97"/>
      <c r="B45" s="114">
        <v>38.0</v>
      </c>
      <c r="C45" s="121" t="s">
        <v>199</v>
      </c>
      <c r="D45" s="122">
        <v>1.0</v>
      </c>
      <c r="E45" s="124" t="s">
        <v>200</v>
      </c>
      <c r="F45" s="123">
        <v>15.0</v>
      </c>
      <c r="G45" s="123">
        <v>600.0</v>
      </c>
      <c r="H45" s="119">
        <v>4.820202460411E12</v>
      </c>
      <c r="I45" s="111">
        <v>15.28</v>
      </c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</row>
    <row r="46" ht="21.75" customHeight="1">
      <c r="A46" s="97"/>
      <c r="B46" s="114">
        <v>39.0</v>
      </c>
      <c r="C46" s="121" t="s">
        <v>201</v>
      </c>
      <c r="D46" s="122">
        <v>1.0</v>
      </c>
      <c r="E46" s="124" t="s">
        <v>200</v>
      </c>
      <c r="F46" s="123">
        <v>15.0</v>
      </c>
      <c r="G46" s="123">
        <v>600.0</v>
      </c>
      <c r="H46" s="119">
        <v>4.820202460671E12</v>
      </c>
      <c r="I46" s="111">
        <v>15.28</v>
      </c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</row>
    <row r="47" ht="21.75" customHeight="1">
      <c r="A47" s="97"/>
      <c r="B47" s="114">
        <v>40.0</v>
      </c>
      <c r="C47" s="136" t="s">
        <v>202</v>
      </c>
      <c r="D47" s="124">
        <v>1.0</v>
      </c>
      <c r="E47" s="124" t="s">
        <v>183</v>
      </c>
      <c r="F47" s="123">
        <v>10.0</v>
      </c>
      <c r="G47" s="123">
        <v>400.0</v>
      </c>
      <c r="H47" s="119">
        <v>4.82020246093E12</v>
      </c>
      <c r="I47" s="111">
        <v>10.18</v>
      </c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</row>
    <row r="48" ht="21.75" customHeight="1">
      <c r="A48" s="97"/>
      <c r="B48" s="137" t="s">
        <v>203</v>
      </c>
      <c r="F48" s="138"/>
      <c r="G48" s="138"/>
      <c r="H48" s="139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</row>
    <row r="49" ht="15.75" customHeight="1">
      <c r="A49" s="125"/>
      <c r="B49" s="140"/>
      <c r="C49" s="140"/>
      <c r="D49" s="140"/>
      <c r="E49" s="140"/>
      <c r="F49" s="140"/>
      <c r="G49" s="140"/>
      <c r="H49" s="139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</row>
    <row r="50" ht="15.75" customHeight="1">
      <c r="A50" s="125"/>
      <c r="B50" s="140"/>
      <c r="C50" s="140"/>
      <c r="D50" s="140"/>
      <c r="E50" s="141"/>
      <c r="F50" s="141"/>
      <c r="G50" s="141"/>
      <c r="H50" s="139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</row>
    <row r="51" ht="15.75" customHeight="1">
      <c r="A51" s="125"/>
      <c r="B51" s="140"/>
      <c r="C51" s="140"/>
      <c r="D51" s="140"/>
      <c r="E51" s="141"/>
      <c r="F51" s="141"/>
      <c r="G51" s="141"/>
      <c r="H51" s="139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</row>
    <row r="52" ht="15.75" customHeight="1">
      <c r="A52" s="125"/>
      <c r="B52" s="140"/>
      <c r="C52" s="140"/>
      <c r="D52" s="140"/>
      <c r="E52" s="141"/>
      <c r="F52" s="141"/>
      <c r="G52" s="141"/>
      <c r="H52" s="139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</row>
    <row r="53" ht="15.75" customHeight="1">
      <c r="A53" s="125"/>
      <c r="B53" s="140"/>
      <c r="C53" s="140"/>
      <c r="D53" s="140"/>
      <c r="E53" s="141"/>
      <c r="F53" s="141"/>
      <c r="G53" s="141"/>
      <c r="H53" s="139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</row>
    <row r="54" ht="15.75" customHeight="1">
      <c r="A54" s="125"/>
      <c r="B54" s="140"/>
      <c r="C54" s="140"/>
      <c r="D54" s="140"/>
      <c r="E54" s="141"/>
      <c r="F54" s="141"/>
      <c r="G54" s="141"/>
      <c r="H54" s="139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</row>
    <row r="55" ht="15.75" customHeight="1">
      <c r="A55" s="125"/>
      <c r="B55" s="140"/>
      <c r="C55" s="140"/>
      <c r="D55" s="140"/>
      <c r="E55" s="141"/>
      <c r="F55" s="141"/>
      <c r="G55" s="141"/>
      <c r="H55" s="139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</row>
    <row r="56" ht="15.75" customHeight="1">
      <c r="A56" s="125"/>
      <c r="B56" s="140"/>
      <c r="C56" s="140"/>
      <c r="D56" s="140"/>
      <c r="E56" s="141"/>
      <c r="F56" s="141"/>
      <c r="G56" s="141"/>
      <c r="H56" s="139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</row>
    <row r="57" ht="15.75" customHeight="1">
      <c r="A57" s="125"/>
      <c r="B57" s="140"/>
      <c r="C57" s="140"/>
      <c r="D57" s="140"/>
      <c r="E57" s="141"/>
      <c r="F57" s="141"/>
      <c r="G57" s="141"/>
      <c r="H57" s="139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</row>
    <row r="58" ht="15.75" customHeight="1">
      <c r="A58" s="125"/>
      <c r="B58" s="140"/>
      <c r="C58" s="140"/>
      <c r="D58" s="140"/>
      <c r="E58" s="141"/>
      <c r="F58" s="141"/>
      <c r="G58" s="141"/>
      <c r="H58" s="139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</row>
    <row r="59" ht="15.75" customHeight="1">
      <c r="A59" s="125"/>
      <c r="B59" s="140"/>
      <c r="C59" s="140"/>
      <c r="D59" s="140"/>
      <c r="E59" s="141"/>
      <c r="F59" s="141"/>
      <c r="G59" s="141"/>
      <c r="H59" s="139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</row>
    <row r="60" ht="15.75" customHeight="1">
      <c r="A60" s="125"/>
      <c r="B60" s="140"/>
      <c r="C60" s="140"/>
      <c r="D60" s="140"/>
      <c r="E60" s="141"/>
      <c r="F60" s="141"/>
      <c r="G60" s="141"/>
      <c r="H60" s="139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</row>
    <row r="61" ht="15.75" customHeight="1">
      <c r="A61" s="125"/>
      <c r="B61" s="140"/>
      <c r="C61" s="140"/>
      <c r="D61" s="140"/>
      <c r="E61" s="141"/>
      <c r="F61" s="141"/>
      <c r="G61" s="141"/>
      <c r="H61" s="139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</row>
    <row r="62" ht="15.75" customHeight="1">
      <c r="A62" s="125"/>
      <c r="B62" s="140"/>
      <c r="C62" s="140"/>
      <c r="D62" s="140"/>
      <c r="E62" s="141"/>
      <c r="F62" s="141"/>
      <c r="G62" s="141"/>
      <c r="H62" s="139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</row>
    <row r="63" ht="15.75" customHeight="1">
      <c r="A63" s="125"/>
      <c r="B63" s="140"/>
      <c r="C63" s="140"/>
      <c r="D63" s="140"/>
      <c r="E63" s="141"/>
      <c r="F63" s="141"/>
      <c r="G63" s="141"/>
      <c r="H63" s="139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95"/>
    </row>
    <row r="64" ht="15.75" customHeight="1">
      <c r="A64" s="125"/>
      <c r="B64" s="140"/>
      <c r="C64" s="140"/>
      <c r="D64" s="140"/>
      <c r="E64" s="141"/>
      <c r="F64" s="141"/>
      <c r="G64" s="141"/>
      <c r="H64" s="139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  <c r="AC64" s="95"/>
    </row>
    <row r="65" ht="15.75" customHeight="1">
      <c r="A65" s="125"/>
      <c r="B65" s="140"/>
      <c r="C65" s="140"/>
      <c r="D65" s="140"/>
      <c r="E65" s="141"/>
      <c r="F65" s="141"/>
      <c r="G65" s="141"/>
      <c r="H65" s="139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5"/>
    </row>
    <row r="66" ht="15.75" customHeight="1">
      <c r="A66" s="125"/>
      <c r="B66" s="140"/>
      <c r="C66" s="140"/>
      <c r="D66" s="140"/>
      <c r="E66" s="141"/>
      <c r="F66" s="141"/>
      <c r="G66" s="141"/>
      <c r="H66" s="139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</row>
    <row r="67" ht="15.75" customHeight="1">
      <c r="A67" s="125"/>
      <c r="B67" s="140"/>
      <c r="C67" s="140"/>
      <c r="D67" s="140"/>
      <c r="E67" s="141"/>
      <c r="F67" s="141"/>
      <c r="G67" s="141"/>
      <c r="H67" s="139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</row>
    <row r="68" ht="15.75" customHeight="1">
      <c r="A68" s="125"/>
      <c r="B68" s="140"/>
      <c r="C68" s="140"/>
      <c r="D68" s="140"/>
      <c r="E68" s="141"/>
      <c r="F68" s="141"/>
      <c r="G68" s="141"/>
      <c r="H68" s="139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</row>
    <row r="69" ht="15.75" customHeight="1">
      <c r="A69" s="125"/>
      <c r="B69" s="140"/>
      <c r="C69" s="140"/>
      <c r="D69" s="140"/>
      <c r="E69" s="141"/>
      <c r="F69" s="141"/>
      <c r="G69" s="141"/>
      <c r="H69" s="139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</row>
    <row r="70" ht="15.75" customHeight="1">
      <c r="A70" s="125"/>
      <c r="B70" s="140"/>
      <c r="C70" s="140"/>
      <c r="D70" s="140"/>
      <c r="E70" s="141"/>
      <c r="F70" s="141"/>
      <c r="G70" s="141"/>
      <c r="H70" s="139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  <c r="AC70" s="95"/>
    </row>
    <row r="71" ht="15.75" customHeight="1">
      <c r="A71" s="125"/>
      <c r="B71" s="140"/>
      <c r="C71" s="140"/>
      <c r="D71" s="140"/>
      <c r="E71" s="141"/>
      <c r="F71" s="141"/>
      <c r="G71" s="141"/>
      <c r="H71" s="139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5"/>
    </row>
    <row r="72" ht="15.75" customHeight="1">
      <c r="A72" s="125"/>
      <c r="B72" s="140"/>
      <c r="C72" s="140"/>
      <c r="D72" s="140"/>
      <c r="E72" s="141"/>
      <c r="F72" s="141"/>
      <c r="G72" s="141"/>
      <c r="H72" s="139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95"/>
    </row>
    <row r="73" ht="15.75" customHeight="1">
      <c r="A73" s="125"/>
      <c r="B73" s="140"/>
      <c r="C73" s="140"/>
      <c r="D73" s="140"/>
      <c r="E73" s="141"/>
      <c r="F73" s="141"/>
      <c r="G73" s="141"/>
      <c r="H73" s="139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  <c r="AC73" s="95"/>
    </row>
    <row r="74" ht="15.75" customHeight="1">
      <c r="A74" s="125"/>
      <c r="B74" s="140"/>
      <c r="C74" s="140"/>
      <c r="D74" s="140"/>
      <c r="E74" s="141"/>
      <c r="F74" s="141"/>
      <c r="G74" s="141"/>
      <c r="H74" s="139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  <c r="AA74" s="95"/>
      <c r="AB74" s="95"/>
      <c r="AC74" s="95"/>
    </row>
    <row r="75" ht="15.75" customHeight="1">
      <c r="A75" s="125"/>
      <c r="B75" s="140"/>
      <c r="C75" s="140"/>
      <c r="D75" s="140"/>
      <c r="E75" s="141"/>
      <c r="F75" s="141"/>
      <c r="G75" s="141"/>
      <c r="H75" s="139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/>
    </row>
    <row r="76" ht="15.75" customHeight="1">
      <c r="A76" s="125"/>
      <c r="B76" s="140"/>
      <c r="C76" s="140"/>
      <c r="D76" s="140"/>
      <c r="E76" s="141"/>
      <c r="F76" s="141"/>
      <c r="G76" s="141"/>
      <c r="H76" s="139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  <c r="AA76" s="95"/>
      <c r="AB76" s="95"/>
      <c r="AC76" s="95"/>
    </row>
    <row r="77" ht="15.75" customHeight="1">
      <c r="A77" s="125"/>
      <c r="B77" s="140"/>
      <c r="C77" s="140"/>
      <c r="D77" s="140"/>
      <c r="E77" s="141"/>
      <c r="F77" s="141"/>
      <c r="G77" s="141"/>
      <c r="H77" s="139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5"/>
      <c r="AC77" s="95"/>
    </row>
    <row r="78" ht="15.75" customHeight="1">
      <c r="A78" s="125"/>
      <c r="B78" s="140"/>
      <c r="C78" s="140"/>
      <c r="D78" s="140"/>
      <c r="E78" s="141"/>
      <c r="F78" s="141"/>
      <c r="G78" s="141"/>
      <c r="H78" s="139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  <c r="AA78" s="95"/>
      <c r="AB78" s="95"/>
      <c r="AC78" s="95"/>
    </row>
    <row r="79" ht="15.75" customHeight="1">
      <c r="A79" s="125"/>
      <c r="B79" s="140"/>
      <c r="C79" s="140"/>
      <c r="D79" s="140"/>
      <c r="E79" s="141"/>
      <c r="F79" s="141"/>
      <c r="G79" s="141"/>
      <c r="H79" s="139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  <c r="AC79" s="95"/>
    </row>
    <row r="80" ht="15.75" customHeight="1">
      <c r="A80" s="125"/>
      <c r="B80" s="140"/>
      <c r="C80" s="140"/>
      <c r="D80" s="140"/>
      <c r="E80" s="141"/>
      <c r="F80" s="141"/>
      <c r="G80" s="141"/>
      <c r="H80" s="139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</row>
    <row r="81" ht="15.75" customHeight="1">
      <c r="A81" s="125"/>
      <c r="B81" s="140"/>
      <c r="C81" s="140"/>
      <c r="D81" s="140"/>
      <c r="E81" s="141"/>
      <c r="F81" s="141"/>
      <c r="G81" s="141"/>
      <c r="H81" s="139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  <c r="AB81" s="95"/>
      <c r="AC81" s="95"/>
    </row>
    <row r="82" ht="15.75" customHeight="1">
      <c r="A82" s="125"/>
      <c r="B82" s="140"/>
      <c r="C82" s="140"/>
      <c r="D82" s="140"/>
      <c r="E82" s="141"/>
      <c r="F82" s="141"/>
      <c r="G82" s="141"/>
      <c r="H82" s="139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  <c r="AA82" s="95"/>
      <c r="AB82" s="95"/>
      <c r="AC82" s="95"/>
    </row>
    <row r="83" ht="15.75" customHeight="1">
      <c r="A83" s="125"/>
      <c r="B83" s="140"/>
      <c r="C83" s="140"/>
      <c r="D83" s="140"/>
      <c r="E83" s="141"/>
      <c r="F83" s="141"/>
      <c r="G83" s="141"/>
      <c r="H83" s="139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95"/>
    </row>
    <row r="84" ht="15.75" customHeight="1">
      <c r="A84" s="125"/>
      <c r="B84" s="140"/>
      <c r="C84" s="140"/>
      <c r="D84" s="140"/>
      <c r="E84" s="141"/>
      <c r="F84" s="141"/>
      <c r="G84" s="141"/>
      <c r="H84" s="139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  <c r="AA84" s="95"/>
      <c r="AB84" s="95"/>
      <c r="AC84" s="95"/>
    </row>
    <row r="85" ht="15.75" customHeight="1">
      <c r="A85" s="125"/>
      <c r="B85" s="140"/>
      <c r="C85" s="140"/>
      <c r="D85" s="140"/>
      <c r="E85" s="141"/>
      <c r="F85" s="141"/>
      <c r="G85" s="141"/>
      <c r="H85" s="139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</row>
    <row r="86" ht="15.75" customHeight="1">
      <c r="A86" s="125"/>
      <c r="B86" s="140"/>
      <c r="C86" s="140"/>
      <c r="D86" s="140"/>
      <c r="E86" s="141"/>
      <c r="F86" s="141"/>
      <c r="G86" s="141"/>
      <c r="H86" s="139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  <c r="AA86" s="95"/>
      <c r="AB86" s="95"/>
      <c r="AC86" s="95"/>
    </row>
    <row r="87" ht="15.75" customHeight="1">
      <c r="A87" s="125"/>
      <c r="B87" s="140"/>
      <c r="C87" s="140"/>
      <c r="D87" s="140"/>
      <c r="E87" s="141"/>
      <c r="F87" s="141"/>
      <c r="G87" s="141"/>
      <c r="H87" s="139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  <c r="AC87" s="95"/>
    </row>
    <row r="88" ht="15.75" customHeight="1">
      <c r="A88" s="125"/>
      <c r="B88" s="140"/>
      <c r="C88" s="140"/>
      <c r="D88" s="140"/>
      <c r="E88" s="141"/>
      <c r="F88" s="141"/>
      <c r="G88" s="141"/>
      <c r="H88" s="139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  <c r="AA88" s="95"/>
      <c r="AB88" s="95"/>
      <c r="AC88" s="95"/>
    </row>
    <row r="89" ht="15.75" customHeight="1">
      <c r="A89" s="125"/>
      <c r="B89" s="140"/>
      <c r="C89" s="140"/>
      <c r="D89" s="140"/>
      <c r="E89" s="141"/>
      <c r="F89" s="141"/>
      <c r="G89" s="141"/>
      <c r="H89" s="139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</row>
    <row r="90" ht="15.75" customHeight="1">
      <c r="A90" s="125"/>
      <c r="B90" s="140"/>
      <c r="C90" s="140"/>
      <c r="D90" s="140"/>
      <c r="E90" s="141"/>
      <c r="F90" s="141"/>
      <c r="G90" s="141"/>
      <c r="H90" s="139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  <c r="AC90" s="95"/>
    </row>
    <row r="91" ht="15.75" customHeight="1">
      <c r="A91" s="125"/>
      <c r="B91" s="140"/>
      <c r="C91" s="140"/>
      <c r="D91" s="140"/>
      <c r="E91" s="141"/>
      <c r="F91" s="141"/>
      <c r="G91" s="141"/>
      <c r="H91" s="139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</row>
    <row r="92" ht="15.75" customHeight="1">
      <c r="A92" s="125"/>
      <c r="B92" s="140"/>
      <c r="C92" s="140"/>
      <c r="D92" s="140"/>
      <c r="E92" s="141"/>
      <c r="F92" s="141"/>
      <c r="G92" s="141"/>
      <c r="H92" s="139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</row>
    <row r="93" ht="15.75" customHeight="1">
      <c r="A93" s="125"/>
      <c r="B93" s="140"/>
      <c r="C93" s="140"/>
      <c r="D93" s="140"/>
      <c r="E93" s="141"/>
      <c r="F93" s="141"/>
      <c r="G93" s="141"/>
      <c r="H93" s="139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  <c r="AC93" s="95"/>
    </row>
    <row r="94" ht="15.75" customHeight="1">
      <c r="A94" s="125"/>
      <c r="B94" s="140"/>
      <c r="C94" s="140"/>
      <c r="D94" s="140"/>
      <c r="E94" s="141"/>
      <c r="F94" s="141"/>
      <c r="G94" s="141"/>
      <c r="H94" s="139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</row>
    <row r="95" ht="15.75" customHeight="1">
      <c r="A95" s="125"/>
      <c r="B95" s="140"/>
      <c r="C95" s="140"/>
      <c r="D95" s="140"/>
      <c r="E95" s="141"/>
      <c r="F95" s="141"/>
      <c r="G95" s="141"/>
      <c r="H95" s="139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</row>
    <row r="96" ht="15.75" customHeight="1">
      <c r="A96" s="125"/>
      <c r="B96" s="140"/>
      <c r="C96" s="140"/>
      <c r="D96" s="140"/>
      <c r="E96" s="141"/>
      <c r="F96" s="141"/>
      <c r="G96" s="141"/>
      <c r="H96" s="139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  <c r="AA96" s="95"/>
      <c r="AB96" s="95"/>
      <c r="AC96" s="95"/>
    </row>
    <row r="97" ht="15.75" customHeight="1">
      <c r="A97" s="125"/>
      <c r="B97" s="140"/>
      <c r="C97" s="140"/>
      <c r="D97" s="140"/>
      <c r="E97" s="141"/>
      <c r="F97" s="141"/>
      <c r="G97" s="141"/>
      <c r="H97" s="139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</row>
    <row r="98" ht="15.75" customHeight="1">
      <c r="A98" s="125"/>
      <c r="B98" s="140"/>
      <c r="C98" s="140"/>
      <c r="D98" s="140"/>
      <c r="E98" s="141"/>
      <c r="F98" s="141"/>
      <c r="G98" s="141"/>
      <c r="H98" s="139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  <c r="AA98" s="95"/>
      <c r="AB98" s="95"/>
      <c r="AC98" s="95"/>
    </row>
    <row r="99" ht="15.75" customHeight="1">
      <c r="A99" s="125"/>
      <c r="B99" s="140"/>
      <c r="C99" s="140"/>
      <c r="D99" s="140"/>
      <c r="E99" s="141"/>
      <c r="F99" s="141"/>
      <c r="G99" s="141"/>
      <c r="H99" s="139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</row>
    <row r="100" ht="15.75" customHeight="1">
      <c r="A100" s="125"/>
      <c r="B100" s="140"/>
      <c r="C100" s="140"/>
      <c r="D100" s="140"/>
      <c r="E100" s="141"/>
      <c r="F100" s="141"/>
      <c r="G100" s="141"/>
      <c r="H100" s="139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</row>
  </sheetData>
  <mergeCells count="8">
    <mergeCell ref="B29:H29"/>
    <mergeCell ref="B48:E48"/>
    <mergeCell ref="A1:H1"/>
    <mergeCell ref="A2:H2"/>
    <mergeCell ref="B4:H4"/>
    <mergeCell ref="B6:H6"/>
    <mergeCell ref="B11:H11"/>
    <mergeCell ref="B23:H23"/>
  </mergeCells>
  <printOptions horizontalCentered="1"/>
  <pageMargins bottom="0.0" footer="0.0" header="0.0" left="0.0" right="0.0" top="0.0"/>
  <pageSetup paperSize="9" scale="46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3.71"/>
    <col customWidth="1" min="2" max="2" width="24.57"/>
    <col customWidth="1" min="3" max="3" width="18.29"/>
    <col customWidth="1" min="4" max="4" width="17.29"/>
    <col customWidth="1" min="5" max="5" width="6.29"/>
    <col customWidth="1" min="6" max="6" width="4.0"/>
    <col customWidth="1" min="7" max="7" width="5.29"/>
    <col customWidth="1" min="8" max="8" width="4.14"/>
    <col customWidth="1" min="9" max="9" width="5.29"/>
    <col customWidth="1" min="10" max="10" width="5.57"/>
    <col customWidth="1" min="11" max="11" width="4.86"/>
    <col customWidth="1" min="12" max="12" width="7.0"/>
    <col customWidth="1" min="13" max="13" width="5.57"/>
  </cols>
  <sheetData>
    <row r="1" ht="94.5" customHeight="1">
      <c r="A1" s="142" t="s">
        <v>204</v>
      </c>
      <c r="B1" s="143" t="s">
        <v>205</v>
      </c>
      <c r="C1" s="144" t="s">
        <v>206</v>
      </c>
      <c r="D1" s="145" t="s">
        <v>207</v>
      </c>
      <c r="E1" s="144" t="s">
        <v>208</v>
      </c>
      <c r="F1" s="146" t="s">
        <v>209</v>
      </c>
      <c r="G1" s="144" t="s">
        <v>210</v>
      </c>
      <c r="H1" s="146" t="s">
        <v>211</v>
      </c>
      <c r="I1" s="144" t="s">
        <v>212</v>
      </c>
      <c r="J1" s="146" t="s">
        <v>213</v>
      </c>
      <c r="K1" s="146" t="s">
        <v>214</v>
      </c>
      <c r="L1" s="147" t="s">
        <v>215</v>
      </c>
      <c r="M1" s="148" t="s">
        <v>216</v>
      </c>
    </row>
    <row r="2" ht="51.75" customHeight="1">
      <c r="A2" s="149"/>
      <c r="B2" s="150"/>
      <c r="C2" s="151" t="s">
        <v>217</v>
      </c>
      <c r="D2" s="152" t="s">
        <v>218</v>
      </c>
      <c r="E2" s="153">
        <v>1.9053211E9</v>
      </c>
      <c r="F2" s="154" t="s">
        <v>219</v>
      </c>
      <c r="G2" s="155">
        <v>0.022</v>
      </c>
      <c r="H2" s="156">
        <v>192.0</v>
      </c>
      <c r="I2" s="155">
        <v>4.224</v>
      </c>
      <c r="J2" s="157">
        <v>64.0</v>
      </c>
      <c r="K2" s="157">
        <v>12.0</v>
      </c>
      <c r="L2" s="158">
        <v>0.19747200000000004</v>
      </c>
      <c r="M2" s="159" t="s">
        <v>220</v>
      </c>
    </row>
    <row r="3" ht="42.0" customHeight="1">
      <c r="A3" s="149"/>
      <c r="B3" s="150"/>
      <c r="C3" s="151" t="s">
        <v>221</v>
      </c>
      <c r="D3" s="152" t="s">
        <v>222</v>
      </c>
      <c r="E3" s="153">
        <v>1.9053211E9</v>
      </c>
      <c r="F3" s="154" t="s">
        <v>223</v>
      </c>
      <c r="G3" s="155">
        <v>0.022</v>
      </c>
      <c r="H3" s="156">
        <v>192.0</v>
      </c>
      <c r="I3" s="155">
        <v>4.224</v>
      </c>
      <c r="J3" s="157">
        <v>64.0</v>
      </c>
      <c r="K3" s="157">
        <v>12.0</v>
      </c>
      <c r="L3" s="158">
        <v>0.19747200000000004</v>
      </c>
      <c r="M3" s="159" t="s">
        <v>220</v>
      </c>
    </row>
    <row r="4" ht="59.25" customHeight="1">
      <c r="A4" s="149"/>
      <c r="B4" s="150"/>
      <c r="C4" s="160" t="s">
        <v>224</v>
      </c>
      <c r="D4" s="152" t="s">
        <v>225</v>
      </c>
      <c r="E4" s="153">
        <v>1.9053211E9</v>
      </c>
      <c r="F4" s="154" t="s">
        <v>226</v>
      </c>
      <c r="G4" s="155">
        <v>0.132</v>
      </c>
      <c r="H4" s="156">
        <v>14.0</v>
      </c>
      <c r="I4" s="155">
        <v>1.848</v>
      </c>
      <c r="J4" s="157">
        <v>105.0</v>
      </c>
      <c r="K4" s="157">
        <v>12.0</v>
      </c>
      <c r="L4" s="158">
        <v>1.2207360000000003</v>
      </c>
      <c r="M4" s="159" t="s">
        <v>220</v>
      </c>
    </row>
    <row r="5" ht="59.25" customHeight="1">
      <c r="A5" s="149"/>
      <c r="B5" s="150"/>
      <c r="C5" s="160" t="s">
        <v>227</v>
      </c>
      <c r="D5" s="152" t="s">
        <v>228</v>
      </c>
      <c r="E5" s="153">
        <v>1.9053211E9</v>
      </c>
      <c r="F5" s="154" t="s">
        <v>229</v>
      </c>
      <c r="G5" s="155">
        <v>0.132</v>
      </c>
      <c r="H5" s="156">
        <v>14.0</v>
      </c>
      <c r="I5" s="155">
        <v>1.848</v>
      </c>
      <c r="J5" s="157">
        <v>105.0</v>
      </c>
      <c r="K5" s="157">
        <v>12.0</v>
      </c>
      <c r="L5" s="158">
        <v>1.1489280000000002</v>
      </c>
      <c r="M5" s="159" t="s">
        <v>220</v>
      </c>
    </row>
    <row r="6" ht="48.0" customHeight="1">
      <c r="A6" s="149"/>
      <c r="B6" s="150"/>
      <c r="C6" s="160" t="s">
        <v>230</v>
      </c>
      <c r="D6" s="152" t="s">
        <v>231</v>
      </c>
      <c r="E6" s="153">
        <v>1.9053211E9</v>
      </c>
      <c r="F6" s="154" t="s">
        <v>232</v>
      </c>
      <c r="G6" s="161" t="s">
        <v>233</v>
      </c>
      <c r="H6" s="162" t="s">
        <v>234</v>
      </c>
      <c r="I6" s="155">
        <v>1.9</v>
      </c>
      <c r="J6" s="157">
        <v>108.0</v>
      </c>
      <c r="K6" s="157">
        <v>12.0</v>
      </c>
      <c r="L6" s="158">
        <v>7.0192320000000015</v>
      </c>
      <c r="M6" s="159" t="s">
        <v>235</v>
      </c>
    </row>
    <row r="7" ht="43.5" customHeight="1">
      <c r="A7" s="149"/>
      <c r="B7" s="150"/>
      <c r="C7" s="151" t="s">
        <v>236</v>
      </c>
      <c r="D7" s="152" t="s">
        <v>237</v>
      </c>
      <c r="E7" s="153">
        <v>1.9053211E9</v>
      </c>
      <c r="F7" s="154" t="s">
        <v>238</v>
      </c>
      <c r="G7" s="161" t="s">
        <v>239</v>
      </c>
      <c r="H7" s="162" t="s">
        <v>240</v>
      </c>
      <c r="I7" s="155">
        <v>1.9</v>
      </c>
      <c r="J7" s="157">
        <v>108.0</v>
      </c>
      <c r="K7" s="157">
        <v>12.0</v>
      </c>
      <c r="L7" s="158">
        <v>6.714048000000002</v>
      </c>
      <c r="M7" s="159" t="s">
        <v>235</v>
      </c>
    </row>
    <row r="8" ht="43.5" customHeight="1">
      <c r="A8" s="149"/>
      <c r="B8" s="150"/>
      <c r="C8" s="163" t="s">
        <v>241</v>
      </c>
      <c r="D8" s="164" t="s">
        <v>242</v>
      </c>
      <c r="E8" s="165">
        <v>1.9053211E9</v>
      </c>
      <c r="F8" s="166" t="s">
        <v>243</v>
      </c>
      <c r="G8" s="167" t="s">
        <v>244</v>
      </c>
      <c r="H8" s="168" t="s">
        <v>245</v>
      </c>
      <c r="I8" s="155">
        <v>1.9</v>
      </c>
      <c r="J8" s="157">
        <v>108.0</v>
      </c>
      <c r="K8" s="157">
        <v>12.0</v>
      </c>
      <c r="L8" s="158">
        <v>6.031872000000001</v>
      </c>
      <c r="M8" s="159" t="s">
        <v>235</v>
      </c>
    </row>
    <row r="9" ht="43.5" customHeight="1">
      <c r="A9" s="149"/>
      <c r="B9" s="150"/>
      <c r="C9" s="160" t="s">
        <v>246</v>
      </c>
      <c r="D9" s="152" t="s">
        <v>247</v>
      </c>
      <c r="E9" s="153">
        <v>1.9053211E9</v>
      </c>
      <c r="F9" s="154" t="s">
        <v>248</v>
      </c>
      <c r="G9" s="161" t="s">
        <v>249</v>
      </c>
      <c r="H9" s="162" t="s">
        <v>250</v>
      </c>
      <c r="I9" s="155">
        <v>1.9</v>
      </c>
      <c r="J9" s="157">
        <v>108.0</v>
      </c>
      <c r="K9" s="157">
        <v>12.0</v>
      </c>
      <c r="L9" s="158">
        <v>6.031872000000001</v>
      </c>
      <c r="M9" s="159" t="s">
        <v>235</v>
      </c>
    </row>
    <row r="10" ht="59.25" customHeight="1">
      <c r="A10" s="149"/>
      <c r="B10" s="150"/>
      <c r="C10" s="160" t="s">
        <v>251</v>
      </c>
      <c r="D10" s="152" t="s">
        <v>252</v>
      </c>
      <c r="E10" s="153">
        <v>1.9053211E9</v>
      </c>
      <c r="F10" s="154" t="s">
        <v>253</v>
      </c>
      <c r="G10" s="155">
        <v>0.027</v>
      </c>
      <c r="H10" s="156">
        <v>192.0</v>
      </c>
      <c r="I10" s="169">
        <v>4.8</v>
      </c>
      <c r="J10" s="157">
        <v>64.0</v>
      </c>
      <c r="K10" s="157">
        <v>12.0</v>
      </c>
      <c r="L10" s="158">
        <v>0.26928</v>
      </c>
      <c r="M10" s="159" t="s">
        <v>220</v>
      </c>
    </row>
    <row r="11" ht="60.75" customHeight="1">
      <c r="A11" s="149"/>
      <c r="B11" s="150"/>
      <c r="C11" s="160" t="s">
        <v>254</v>
      </c>
      <c r="D11" s="152" t="s">
        <v>255</v>
      </c>
      <c r="E11" s="153">
        <v>1.9053211E9</v>
      </c>
      <c r="F11" s="154" t="s">
        <v>256</v>
      </c>
      <c r="G11" s="155">
        <v>0.081</v>
      </c>
      <c r="H11" s="156">
        <v>15.0</v>
      </c>
      <c r="I11" s="155">
        <v>1.215</v>
      </c>
      <c r="J11" s="157">
        <v>84.0</v>
      </c>
      <c r="K11" s="157">
        <v>12.0</v>
      </c>
      <c r="L11" s="158">
        <v>1.023264</v>
      </c>
      <c r="M11" s="159" t="s">
        <v>220</v>
      </c>
    </row>
    <row r="12" ht="51.0" customHeight="1">
      <c r="A12" s="149"/>
      <c r="B12" s="150"/>
      <c r="C12" s="151" t="s">
        <v>257</v>
      </c>
      <c r="D12" s="152" t="s">
        <v>258</v>
      </c>
      <c r="E12" s="153">
        <v>1.9053211E9</v>
      </c>
      <c r="F12" s="154" t="s">
        <v>259</v>
      </c>
      <c r="G12" s="155">
        <v>0.025</v>
      </c>
      <c r="H12" s="156">
        <v>192.0</v>
      </c>
      <c r="I12" s="169">
        <v>4.8</v>
      </c>
      <c r="J12" s="157">
        <v>64.0</v>
      </c>
      <c r="K12" s="157">
        <v>12.0</v>
      </c>
      <c r="L12" s="158">
        <v>0.23337600000000003</v>
      </c>
      <c r="M12" s="159" t="s">
        <v>220</v>
      </c>
    </row>
    <row r="13" ht="44.25" customHeight="1">
      <c r="A13" s="149"/>
      <c r="B13" s="150"/>
      <c r="C13" s="160" t="s">
        <v>260</v>
      </c>
      <c r="D13" s="152" t="s">
        <v>261</v>
      </c>
      <c r="E13" s="153">
        <v>1.9053211E9</v>
      </c>
      <c r="F13" s="154" t="s">
        <v>262</v>
      </c>
      <c r="G13" s="155">
        <v>0.15</v>
      </c>
      <c r="H13" s="156">
        <v>14.0</v>
      </c>
      <c r="I13" s="170">
        <v>1.5</v>
      </c>
      <c r="J13" s="157">
        <v>133.0</v>
      </c>
      <c r="K13" s="157">
        <v>12.0</v>
      </c>
      <c r="L13" s="158">
        <v>1.5977280000000003</v>
      </c>
      <c r="M13" s="159" t="s">
        <v>220</v>
      </c>
    </row>
    <row r="14" ht="54.75" customHeight="1">
      <c r="A14" s="149"/>
      <c r="B14" s="150"/>
      <c r="C14" s="151" t="s">
        <v>263</v>
      </c>
      <c r="D14" s="152" t="s">
        <v>264</v>
      </c>
      <c r="E14" s="153">
        <v>1.9053211E9</v>
      </c>
      <c r="F14" s="154" t="s">
        <v>265</v>
      </c>
      <c r="G14" s="155">
        <v>0.15</v>
      </c>
      <c r="H14" s="156">
        <v>14.0</v>
      </c>
      <c r="I14" s="170">
        <v>1.5</v>
      </c>
      <c r="J14" s="157">
        <v>133.0</v>
      </c>
      <c r="K14" s="157">
        <v>12.0</v>
      </c>
      <c r="L14" s="158">
        <v>1.2925440000000001</v>
      </c>
      <c r="M14" s="159" t="s">
        <v>220</v>
      </c>
    </row>
    <row r="15" ht="33.0" customHeight="1">
      <c r="A15" s="171"/>
      <c r="B15" s="172"/>
      <c r="C15" s="151" t="s">
        <v>266</v>
      </c>
      <c r="D15" s="173" t="s">
        <v>267</v>
      </c>
      <c r="E15" s="153">
        <v>1.8069019E9</v>
      </c>
      <c r="F15" s="154" t="s">
        <v>268</v>
      </c>
      <c r="G15" s="155">
        <v>0.175</v>
      </c>
      <c r="H15" s="156">
        <v>13.0</v>
      </c>
      <c r="I15" s="169">
        <v>2.1</v>
      </c>
      <c r="J15" s="157">
        <v>80.0</v>
      </c>
      <c r="K15" s="157">
        <v>12.0</v>
      </c>
      <c r="L15" s="158">
        <v>1.3464000000000003</v>
      </c>
      <c r="M15" s="159" t="s">
        <v>220</v>
      </c>
    </row>
    <row r="16" ht="27.0" customHeight="1">
      <c r="A16" s="149"/>
      <c r="B16" s="150"/>
      <c r="C16" s="151" t="s">
        <v>269</v>
      </c>
      <c r="D16" s="174" t="s">
        <v>270</v>
      </c>
      <c r="E16" s="175">
        <v>1.8069019E9</v>
      </c>
      <c r="F16" s="176" t="s">
        <v>271</v>
      </c>
      <c r="G16" s="155">
        <v>0.165</v>
      </c>
      <c r="H16" s="156">
        <v>22.0</v>
      </c>
      <c r="I16" s="170">
        <v>3.63</v>
      </c>
      <c r="J16" s="157">
        <v>72.0</v>
      </c>
      <c r="K16" s="157">
        <v>12.0</v>
      </c>
      <c r="L16" s="158">
        <v>1.2925440000000001</v>
      </c>
      <c r="M16" s="159" t="s">
        <v>220</v>
      </c>
    </row>
    <row r="17" ht="27.75" customHeight="1">
      <c r="A17" s="149"/>
      <c r="B17" s="150"/>
      <c r="C17" s="151" t="s">
        <v>272</v>
      </c>
      <c r="D17" s="174" t="s">
        <v>273</v>
      </c>
      <c r="E17" s="175">
        <v>1.8069019E9</v>
      </c>
      <c r="F17" s="176" t="s">
        <v>274</v>
      </c>
      <c r="G17" s="155">
        <v>0.165</v>
      </c>
      <c r="H17" s="156">
        <v>22.0</v>
      </c>
      <c r="I17" s="170">
        <v>3.63</v>
      </c>
      <c r="J17" s="157">
        <v>72.0</v>
      </c>
      <c r="K17" s="157">
        <v>12.0</v>
      </c>
      <c r="L17" s="158">
        <v>1.2925440000000001</v>
      </c>
      <c r="M17" s="159" t="s">
        <v>220</v>
      </c>
    </row>
    <row r="18" ht="30.0" customHeight="1">
      <c r="A18" s="149"/>
      <c r="B18" s="150"/>
      <c r="C18" s="177" t="s">
        <v>275</v>
      </c>
      <c r="D18" s="178" t="s">
        <v>276</v>
      </c>
      <c r="E18" s="175">
        <v>1.8069019E9</v>
      </c>
      <c r="F18" s="176" t="s">
        <v>277</v>
      </c>
      <c r="G18" s="155">
        <v>0.165</v>
      </c>
      <c r="H18" s="156">
        <v>22.0</v>
      </c>
      <c r="I18" s="170">
        <v>3.63</v>
      </c>
      <c r="J18" s="157">
        <v>72.0</v>
      </c>
      <c r="K18" s="157">
        <v>12.0</v>
      </c>
      <c r="L18" s="158">
        <v>1.2925440000000001</v>
      </c>
      <c r="M18" s="159" t="s">
        <v>220</v>
      </c>
    </row>
    <row r="19" ht="42.0" customHeight="1">
      <c r="A19" s="179"/>
      <c r="B19" s="180"/>
      <c r="C19" s="151" t="s">
        <v>278</v>
      </c>
      <c r="D19" s="174" t="s">
        <v>279</v>
      </c>
      <c r="E19" s="153">
        <v>1.8069019E9</v>
      </c>
      <c r="F19" s="154" t="s">
        <v>280</v>
      </c>
      <c r="G19" s="161" t="s">
        <v>281</v>
      </c>
      <c r="H19" s="162" t="s">
        <v>282</v>
      </c>
      <c r="I19" s="157">
        <v>2.0</v>
      </c>
      <c r="J19" s="157">
        <v>108.0</v>
      </c>
      <c r="K19" s="157">
        <v>12.0</v>
      </c>
      <c r="L19" s="158">
        <v>8.096352000000001</v>
      </c>
      <c r="M19" s="159" t="s">
        <v>235</v>
      </c>
    </row>
    <row r="20" ht="34.5" customHeight="1">
      <c r="A20" s="179"/>
      <c r="B20" s="180"/>
      <c r="C20" s="151" t="s">
        <v>283</v>
      </c>
      <c r="D20" s="174" t="s">
        <v>284</v>
      </c>
      <c r="E20" s="153">
        <v>1.8069019E9</v>
      </c>
      <c r="F20" s="154" t="s">
        <v>285</v>
      </c>
      <c r="G20" s="161" t="s">
        <v>286</v>
      </c>
      <c r="H20" s="162" t="s">
        <v>287</v>
      </c>
      <c r="I20" s="181">
        <v>2.2</v>
      </c>
      <c r="J20" s="157">
        <v>108.0</v>
      </c>
      <c r="K20" s="157">
        <v>12.0</v>
      </c>
      <c r="L20" s="158">
        <v>8.096352000000001</v>
      </c>
      <c r="M20" s="159" t="s">
        <v>235</v>
      </c>
    </row>
    <row r="21" ht="36.0" customHeight="1">
      <c r="A21" s="179"/>
      <c r="B21" s="180"/>
      <c r="C21" s="151" t="s">
        <v>288</v>
      </c>
      <c r="D21" s="173" t="s">
        <v>289</v>
      </c>
      <c r="E21" s="153">
        <v>1.8069019E9</v>
      </c>
      <c r="F21" s="154" t="s">
        <v>290</v>
      </c>
      <c r="G21" s="161" t="s">
        <v>291</v>
      </c>
      <c r="H21" s="162" t="s">
        <v>292</v>
      </c>
      <c r="I21" s="181">
        <v>2.2</v>
      </c>
      <c r="J21" s="157">
        <v>108.0</v>
      </c>
      <c r="K21" s="157">
        <v>12.0</v>
      </c>
      <c r="L21" s="158">
        <v>8.096352000000001</v>
      </c>
      <c r="M21" s="159" t="s">
        <v>235</v>
      </c>
    </row>
    <row r="22" ht="37.5" customHeight="1">
      <c r="A22" s="179"/>
      <c r="B22" s="180"/>
      <c r="C22" s="151" t="s">
        <v>293</v>
      </c>
      <c r="D22" s="173" t="s">
        <v>294</v>
      </c>
      <c r="E22" s="153">
        <v>1.8069019E9</v>
      </c>
      <c r="F22" s="154" t="s">
        <v>295</v>
      </c>
      <c r="G22" s="161" t="s">
        <v>296</v>
      </c>
      <c r="H22" s="162" t="s">
        <v>297</v>
      </c>
      <c r="I22" s="181">
        <v>2.2</v>
      </c>
      <c r="J22" s="157">
        <v>108.0</v>
      </c>
      <c r="K22" s="157">
        <v>12.0</v>
      </c>
      <c r="L22" s="158">
        <v>8.096352000000001</v>
      </c>
      <c r="M22" s="159" t="s">
        <v>235</v>
      </c>
    </row>
    <row r="23" ht="34.5" customHeight="1">
      <c r="A23" s="149"/>
      <c r="B23" s="150"/>
      <c r="C23" s="151" t="s">
        <v>298</v>
      </c>
      <c r="D23" s="182" t="s">
        <v>299</v>
      </c>
      <c r="E23" s="153">
        <v>1.8069019E9</v>
      </c>
      <c r="F23" s="154" t="s">
        <v>300</v>
      </c>
      <c r="G23" s="170">
        <v>0.11</v>
      </c>
      <c r="H23" s="156">
        <v>10.0</v>
      </c>
      <c r="I23" s="181">
        <v>1.1</v>
      </c>
      <c r="J23" s="157">
        <v>80.0</v>
      </c>
      <c r="K23" s="157">
        <v>12.0</v>
      </c>
      <c r="L23" s="158">
        <v>1.07712</v>
      </c>
      <c r="M23" s="159" t="s">
        <v>220</v>
      </c>
    </row>
    <row r="24" ht="34.5" customHeight="1">
      <c r="A24" s="149"/>
      <c r="B24" s="150"/>
      <c r="C24" s="151" t="s">
        <v>301</v>
      </c>
      <c r="D24" s="174" t="s">
        <v>302</v>
      </c>
      <c r="E24" s="153">
        <v>1.8069019E9</v>
      </c>
      <c r="F24" s="183" t="s">
        <v>303</v>
      </c>
      <c r="G24" s="155">
        <v>0.113</v>
      </c>
      <c r="H24" s="157">
        <v>10.0</v>
      </c>
      <c r="I24" s="170">
        <v>1.13</v>
      </c>
      <c r="J24" s="157">
        <v>80.0</v>
      </c>
      <c r="K24" s="157">
        <v>12.0</v>
      </c>
      <c r="L24" s="158">
        <v>1.07712</v>
      </c>
      <c r="M24" s="159" t="s">
        <v>220</v>
      </c>
    </row>
    <row r="25" ht="34.5" customHeight="1">
      <c r="A25" s="149"/>
      <c r="B25" s="150"/>
      <c r="C25" s="151" t="s">
        <v>304</v>
      </c>
      <c r="D25" s="173" t="s">
        <v>305</v>
      </c>
      <c r="E25" s="153">
        <v>1.8069019E9</v>
      </c>
      <c r="F25" s="183" t="s">
        <v>306</v>
      </c>
      <c r="G25" s="155">
        <v>0.113</v>
      </c>
      <c r="H25" s="157">
        <v>10.0</v>
      </c>
      <c r="I25" s="170">
        <v>1.13</v>
      </c>
      <c r="J25" s="157">
        <v>80.0</v>
      </c>
      <c r="K25" s="157">
        <v>12.0</v>
      </c>
      <c r="L25" s="158">
        <v>1.07712</v>
      </c>
      <c r="M25" s="159" t="s">
        <v>220</v>
      </c>
    </row>
    <row r="26" ht="36.0" customHeight="1">
      <c r="A26" s="149"/>
      <c r="B26" s="150"/>
      <c r="C26" s="151" t="s">
        <v>307</v>
      </c>
      <c r="D26" s="173" t="s">
        <v>308</v>
      </c>
      <c r="E26" s="153">
        <v>1.8069019E9</v>
      </c>
      <c r="F26" s="183" t="s">
        <v>309</v>
      </c>
      <c r="G26" s="155">
        <v>0.235</v>
      </c>
      <c r="H26" s="157">
        <v>12.0</v>
      </c>
      <c r="I26" s="170">
        <v>2.82</v>
      </c>
      <c r="J26" s="157">
        <v>42.0</v>
      </c>
      <c r="K26" s="157">
        <v>12.0</v>
      </c>
      <c r="L26" s="158">
        <v>2.7466560000000007</v>
      </c>
      <c r="M26" s="159" t="s">
        <v>220</v>
      </c>
    </row>
    <row r="27" ht="36.0" customHeight="1">
      <c r="A27" s="149"/>
      <c r="B27" s="150"/>
      <c r="C27" s="151" t="s">
        <v>310</v>
      </c>
      <c r="D27" s="174" t="s">
        <v>311</v>
      </c>
      <c r="E27" s="153">
        <v>1.8069019E9</v>
      </c>
      <c r="F27" s="183" t="s">
        <v>312</v>
      </c>
      <c r="G27" s="155">
        <v>0.235</v>
      </c>
      <c r="H27" s="157">
        <v>12.0</v>
      </c>
      <c r="I27" s="170">
        <v>2.82</v>
      </c>
      <c r="J27" s="157">
        <v>108.0</v>
      </c>
      <c r="K27" s="157">
        <v>12.0</v>
      </c>
      <c r="L27" s="158">
        <v>2.7466560000000007</v>
      </c>
      <c r="M27" s="159" t="s">
        <v>220</v>
      </c>
    </row>
    <row r="28" ht="36.0" customHeight="1">
      <c r="A28" s="149"/>
      <c r="B28" s="150"/>
      <c r="C28" s="151" t="s">
        <v>313</v>
      </c>
      <c r="D28" s="173" t="s">
        <v>314</v>
      </c>
      <c r="E28" s="153">
        <v>1.8069019E9</v>
      </c>
      <c r="F28" s="183" t="s">
        <v>315</v>
      </c>
      <c r="G28" s="155">
        <v>0.235</v>
      </c>
      <c r="H28" s="157">
        <v>12.0</v>
      </c>
      <c r="I28" s="170">
        <v>2.82</v>
      </c>
      <c r="J28" s="157">
        <v>64.0</v>
      </c>
      <c r="K28" s="157">
        <v>12.0</v>
      </c>
      <c r="L28" s="158">
        <v>2.7466560000000007</v>
      </c>
      <c r="M28" s="159" t="s">
        <v>220</v>
      </c>
    </row>
    <row r="29" ht="29.25" customHeight="1">
      <c r="A29" s="179"/>
      <c r="B29" s="180"/>
      <c r="C29" s="151" t="s">
        <v>316</v>
      </c>
      <c r="D29" s="173" t="s">
        <v>317</v>
      </c>
      <c r="E29" s="175">
        <v>1.8069019E9</v>
      </c>
      <c r="F29" s="176" t="s">
        <v>318</v>
      </c>
      <c r="G29" s="161" t="s">
        <v>319</v>
      </c>
      <c r="H29" s="162" t="s">
        <v>320</v>
      </c>
      <c r="I29" s="169">
        <v>3.5</v>
      </c>
      <c r="J29" s="157">
        <v>176.0</v>
      </c>
      <c r="K29" s="157">
        <v>12.0</v>
      </c>
      <c r="L29" s="158">
        <v>4.882944000000001</v>
      </c>
      <c r="M29" s="159" t="s">
        <v>235</v>
      </c>
    </row>
    <row r="30" ht="29.25" customHeight="1">
      <c r="A30" s="179"/>
      <c r="B30" s="180"/>
      <c r="C30" s="177" t="s">
        <v>321</v>
      </c>
      <c r="D30" s="173" t="s">
        <v>322</v>
      </c>
      <c r="E30" s="175">
        <v>1.8069019E9</v>
      </c>
      <c r="F30" s="176" t="s">
        <v>323</v>
      </c>
      <c r="G30" s="161" t="s">
        <v>324</v>
      </c>
      <c r="H30" s="162" t="s">
        <v>325</v>
      </c>
      <c r="I30" s="169">
        <v>3.5</v>
      </c>
      <c r="J30" s="157">
        <v>176.0</v>
      </c>
      <c r="K30" s="157">
        <v>12.0</v>
      </c>
      <c r="L30" s="158">
        <v>5.421504000000001</v>
      </c>
      <c r="M30" s="159" t="s">
        <v>235</v>
      </c>
    </row>
    <row r="31" ht="33.75" customHeight="1">
      <c r="A31" s="149"/>
      <c r="B31" s="150"/>
      <c r="C31" s="151" t="s">
        <v>326</v>
      </c>
      <c r="D31" s="184" t="s">
        <v>327</v>
      </c>
      <c r="E31" s="153">
        <v>1.8069019E9</v>
      </c>
      <c r="F31" s="183" t="s">
        <v>328</v>
      </c>
      <c r="G31" s="155">
        <v>0.225</v>
      </c>
      <c r="H31" s="156">
        <v>12.0</v>
      </c>
      <c r="I31" s="169">
        <v>2.7</v>
      </c>
      <c r="J31" s="157">
        <v>42.0</v>
      </c>
      <c r="K31" s="157">
        <v>12.0</v>
      </c>
      <c r="L31" s="158">
        <v>2.06448</v>
      </c>
      <c r="M31" s="159" t="s">
        <v>220</v>
      </c>
    </row>
    <row r="32" ht="33.75" customHeight="1">
      <c r="A32" s="149"/>
      <c r="B32" s="150"/>
      <c r="C32" s="151" t="s">
        <v>329</v>
      </c>
      <c r="D32" s="174" t="s">
        <v>330</v>
      </c>
      <c r="E32" s="153">
        <v>1.8069019E9</v>
      </c>
      <c r="F32" s="183" t="s">
        <v>331</v>
      </c>
      <c r="G32" s="155">
        <v>0.225</v>
      </c>
      <c r="H32" s="156">
        <v>12.0</v>
      </c>
      <c r="I32" s="169">
        <v>2.7</v>
      </c>
      <c r="J32" s="157">
        <v>42.0</v>
      </c>
      <c r="K32" s="157">
        <v>12.0</v>
      </c>
      <c r="L32" s="158">
        <v>2.06448</v>
      </c>
      <c r="M32" s="159" t="s">
        <v>220</v>
      </c>
    </row>
    <row r="33" ht="12.75" customHeight="1">
      <c r="A33" s="185"/>
      <c r="B33" s="185"/>
      <c r="C33" s="186"/>
      <c r="D33" s="185"/>
      <c r="E33" s="185"/>
      <c r="F33" s="185"/>
      <c r="G33" s="185"/>
      <c r="H33" s="185"/>
      <c r="I33" s="185"/>
      <c r="J33" s="185"/>
      <c r="K33" s="185"/>
      <c r="L33" s="185"/>
      <c r="M33" s="185"/>
    </row>
    <row r="34" ht="12.75" customHeight="1">
      <c r="A34" s="185"/>
      <c r="B34" s="185"/>
      <c r="C34" s="186"/>
      <c r="D34" s="185"/>
      <c r="E34" s="185"/>
      <c r="F34" s="185"/>
      <c r="G34" s="185"/>
      <c r="H34" s="185"/>
      <c r="I34" s="185"/>
      <c r="J34" s="185"/>
      <c r="K34" s="185"/>
      <c r="L34" s="185"/>
      <c r="M34" s="185"/>
    </row>
    <row r="35" ht="12.75" customHeight="1">
      <c r="A35" s="185"/>
      <c r="B35" s="185"/>
      <c r="C35" s="186"/>
      <c r="D35" s="185"/>
      <c r="E35" s="185"/>
      <c r="F35" s="185"/>
      <c r="G35" s="185"/>
      <c r="H35" s="185"/>
      <c r="I35" s="185"/>
      <c r="J35" s="185"/>
      <c r="K35" s="185"/>
      <c r="L35" s="185"/>
      <c r="M35" s="185"/>
    </row>
    <row r="36" ht="12.75" customHeight="1">
      <c r="A36" s="185"/>
      <c r="B36" s="185"/>
      <c r="C36" s="186"/>
      <c r="D36" s="185"/>
      <c r="E36" s="185"/>
      <c r="F36" s="185"/>
      <c r="G36" s="185"/>
      <c r="H36" s="185"/>
      <c r="I36" s="185"/>
      <c r="J36" s="185"/>
      <c r="K36" s="185"/>
      <c r="L36" s="185"/>
      <c r="M36" s="185"/>
    </row>
    <row r="37" ht="12.75" customHeight="1">
      <c r="A37" s="185"/>
      <c r="B37" s="185"/>
      <c r="C37" s="186"/>
      <c r="D37" s="185"/>
      <c r="E37" s="185"/>
      <c r="F37" s="185"/>
      <c r="G37" s="185"/>
      <c r="H37" s="185"/>
      <c r="I37" s="185"/>
      <c r="J37" s="185"/>
      <c r="K37" s="185"/>
      <c r="L37" s="185"/>
      <c r="M37" s="185"/>
    </row>
    <row r="38" ht="12.75" customHeight="1">
      <c r="A38" s="185"/>
      <c r="B38" s="185"/>
      <c r="C38" s="186"/>
      <c r="D38" s="185"/>
      <c r="E38" s="185"/>
      <c r="F38" s="185"/>
      <c r="G38" s="185"/>
      <c r="H38" s="185"/>
      <c r="I38" s="185"/>
      <c r="J38" s="185"/>
      <c r="K38" s="185"/>
      <c r="L38" s="185"/>
      <c r="M38" s="185"/>
    </row>
    <row r="39" ht="12.75" customHeight="1">
      <c r="A39" s="185"/>
      <c r="B39" s="185"/>
      <c r="C39" s="186"/>
      <c r="D39" s="185"/>
      <c r="E39" s="185"/>
      <c r="F39" s="185"/>
      <c r="G39" s="185"/>
      <c r="H39" s="185"/>
      <c r="I39" s="185"/>
      <c r="J39" s="185"/>
      <c r="K39" s="185"/>
      <c r="L39" s="185"/>
      <c r="M39" s="185"/>
    </row>
    <row r="40" ht="12.75" customHeight="1">
      <c r="A40" s="185"/>
      <c r="B40" s="185"/>
      <c r="C40" s="186"/>
      <c r="D40" s="185"/>
      <c r="E40" s="185"/>
      <c r="F40" s="185"/>
      <c r="G40" s="185"/>
      <c r="H40" s="185"/>
      <c r="I40" s="185"/>
      <c r="J40" s="185"/>
      <c r="K40" s="185"/>
      <c r="L40" s="185"/>
      <c r="M40" s="185"/>
    </row>
    <row r="41" ht="12.75" customHeight="1">
      <c r="A41" s="185"/>
      <c r="B41" s="185"/>
      <c r="C41" s="186"/>
      <c r="D41" s="185"/>
      <c r="E41" s="185"/>
      <c r="F41" s="185"/>
      <c r="G41" s="185"/>
      <c r="H41" s="185"/>
      <c r="I41" s="185"/>
      <c r="J41" s="185"/>
      <c r="K41" s="185"/>
      <c r="L41" s="185"/>
      <c r="M41" s="185"/>
    </row>
    <row r="42" ht="12.75" customHeight="1">
      <c r="A42" s="185"/>
      <c r="B42" s="185"/>
      <c r="C42" s="186"/>
      <c r="D42" s="185"/>
      <c r="E42" s="185"/>
      <c r="F42" s="185"/>
      <c r="G42" s="185"/>
      <c r="H42" s="185"/>
      <c r="I42" s="185"/>
      <c r="J42" s="185"/>
      <c r="K42" s="185"/>
      <c r="L42" s="185"/>
      <c r="M42" s="185"/>
    </row>
    <row r="43" ht="12.75" customHeight="1">
      <c r="A43" s="185"/>
      <c r="B43" s="185"/>
      <c r="C43" s="186"/>
      <c r="D43" s="185"/>
      <c r="E43" s="185"/>
      <c r="F43" s="185"/>
      <c r="G43" s="185"/>
      <c r="H43" s="185"/>
      <c r="I43" s="185"/>
      <c r="J43" s="185"/>
      <c r="K43" s="185"/>
      <c r="L43" s="185"/>
      <c r="M43" s="185"/>
    </row>
    <row r="44" ht="12.75" customHeight="1">
      <c r="A44" s="185"/>
      <c r="B44" s="185"/>
      <c r="C44" s="186"/>
      <c r="D44" s="185"/>
      <c r="E44" s="185"/>
      <c r="F44" s="185"/>
      <c r="G44" s="185"/>
      <c r="H44" s="185"/>
      <c r="I44" s="185"/>
      <c r="J44" s="185"/>
      <c r="K44" s="185"/>
      <c r="L44" s="185"/>
      <c r="M44" s="185"/>
    </row>
    <row r="45" ht="12.75" customHeight="1">
      <c r="A45" s="185"/>
      <c r="B45" s="185"/>
      <c r="C45" s="186"/>
      <c r="D45" s="185"/>
      <c r="E45" s="185"/>
      <c r="F45" s="185"/>
      <c r="G45" s="185"/>
      <c r="H45" s="185"/>
      <c r="I45" s="185"/>
      <c r="J45" s="185"/>
      <c r="K45" s="185"/>
      <c r="L45" s="185"/>
      <c r="M45" s="185"/>
    </row>
    <row r="46" ht="12.75" customHeight="1">
      <c r="A46" s="185"/>
      <c r="B46" s="185"/>
      <c r="C46" s="186"/>
      <c r="D46" s="185"/>
      <c r="E46" s="185"/>
      <c r="F46" s="185"/>
      <c r="G46" s="185"/>
      <c r="H46" s="185"/>
      <c r="I46" s="185"/>
      <c r="J46" s="185"/>
      <c r="K46" s="185"/>
      <c r="L46" s="185"/>
      <c r="M46" s="185"/>
    </row>
    <row r="47" ht="12.75" customHeight="1">
      <c r="A47" s="185"/>
      <c r="B47" s="185"/>
      <c r="C47" s="186"/>
      <c r="D47" s="185"/>
      <c r="E47" s="185"/>
      <c r="F47" s="185"/>
      <c r="G47" s="185"/>
      <c r="H47" s="185"/>
      <c r="I47" s="185"/>
      <c r="J47" s="185"/>
      <c r="K47" s="185"/>
      <c r="L47" s="185"/>
      <c r="M47" s="185"/>
    </row>
    <row r="48" ht="12.75" customHeight="1">
      <c r="A48" s="185"/>
      <c r="B48" s="185"/>
      <c r="C48" s="186"/>
      <c r="D48" s="185"/>
      <c r="E48" s="185"/>
      <c r="F48" s="185"/>
      <c r="G48" s="185"/>
      <c r="H48" s="185"/>
      <c r="I48" s="185"/>
      <c r="J48" s="185"/>
      <c r="K48" s="185"/>
      <c r="L48" s="185"/>
      <c r="M48" s="185"/>
    </row>
    <row r="49" ht="12.75" customHeight="1">
      <c r="A49" s="185"/>
      <c r="B49" s="185"/>
      <c r="C49" s="186"/>
      <c r="D49" s="185"/>
      <c r="E49" s="185"/>
      <c r="F49" s="185"/>
      <c r="G49" s="185"/>
      <c r="H49" s="185"/>
      <c r="I49" s="185"/>
      <c r="J49" s="185"/>
      <c r="K49" s="185"/>
      <c r="L49" s="185"/>
      <c r="M49" s="185"/>
    </row>
    <row r="50" ht="12.75" customHeight="1">
      <c r="A50" s="185"/>
      <c r="B50" s="185"/>
      <c r="C50" s="186"/>
      <c r="D50" s="185"/>
      <c r="E50" s="185"/>
      <c r="F50" s="185"/>
      <c r="G50" s="185"/>
      <c r="H50" s="185"/>
      <c r="I50" s="185"/>
      <c r="J50" s="185"/>
      <c r="K50" s="185"/>
      <c r="L50" s="185"/>
      <c r="M50" s="185"/>
    </row>
    <row r="51" ht="12.75" customHeight="1">
      <c r="A51" s="185"/>
      <c r="B51" s="185"/>
      <c r="C51" s="186"/>
      <c r="D51" s="185"/>
      <c r="E51" s="185"/>
      <c r="F51" s="185"/>
      <c r="G51" s="185"/>
      <c r="H51" s="185"/>
      <c r="I51" s="185"/>
      <c r="J51" s="185"/>
      <c r="K51" s="185"/>
      <c r="L51" s="185"/>
      <c r="M51" s="185"/>
    </row>
    <row r="52" ht="12.75" customHeight="1">
      <c r="A52" s="185"/>
      <c r="B52" s="185"/>
      <c r="C52" s="186"/>
      <c r="D52" s="185"/>
      <c r="E52" s="185"/>
      <c r="F52" s="185"/>
      <c r="G52" s="185"/>
      <c r="H52" s="185"/>
      <c r="I52" s="185"/>
      <c r="J52" s="185"/>
      <c r="K52" s="185"/>
      <c r="L52" s="185"/>
      <c r="M52" s="185"/>
    </row>
    <row r="53" ht="12.75" customHeight="1">
      <c r="A53" s="185"/>
      <c r="B53" s="185"/>
      <c r="C53" s="186"/>
      <c r="D53" s="185"/>
      <c r="E53" s="185"/>
      <c r="F53" s="185"/>
      <c r="G53" s="185"/>
      <c r="H53" s="185"/>
      <c r="I53" s="185"/>
      <c r="J53" s="185"/>
      <c r="K53" s="185"/>
      <c r="L53" s="185"/>
      <c r="M53" s="185"/>
    </row>
    <row r="54" ht="12.75" customHeight="1">
      <c r="A54" s="185"/>
      <c r="B54" s="185"/>
      <c r="C54" s="186"/>
      <c r="D54" s="185"/>
      <c r="E54" s="185"/>
      <c r="F54" s="185"/>
      <c r="G54" s="185"/>
      <c r="H54" s="185"/>
      <c r="I54" s="185"/>
      <c r="J54" s="185"/>
      <c r="K54" s="185"/>
      <c r="L54" s="185"/>
      <c r="M54" s="185"/>
    </row>
    <row r="55" ht="12.75" customHeight="1">
      <c r="A55" s="185"/>
      <c r="B55" s="185"/>
      <c r="C55" s="186"/>
      <c r="D55" s="185"/>
      <c r="E55" s="185"/>
      <c r="F55" s="185"/>
      <c r="G55" s="185"/>
      <c r="H55" s="185"/>
      <c r="I55" s="185"/>
      <c r="J55" s="185"/>
      <c r="K55" s="185"/>
      <c r="L55" s="185"/>
      <c r="M55" s="185"/>
    </row>
    <row r="56" ht="12.75" customHeight="1">
      <c r="A56" s="185"/>
      <c r="B56" s="185"/>
      <c r="C56" s="186"/>
      <c r="D56" s="185"/>
      <c r="E56" s="185"/>
      <c r="F56" s="185"/>
      <c r="G56" s="185"/>
      <c r="H56" s="185"/>
      <c r="I56" s="185"/>
      <c r="J56" s="185"/>
      <c r="K56" s="185"/>
      <c r="L56" s="185"/>
      <c r="M56" s="185"/>
    </row>
    <row r="57" ht="12.75" customHeight="1">
      <c r="A57" s="185"/>
      <c r="B57" s="185"/>
      <c r="C57" s="186"/>
      <c r="D57" s="185"/>
      <c r="E57" s="185"/>
      <c r="F57" s="185"/>
      <c r="G57" s="185"/>
      <c r="H57" s="185"/>
      <c r="I57" s="185"/>
      <c r="J57" s="185"/>
      <c r="K57" s="185"/>
      <c r="L57" s="185"/>
      <c r="M57" s="185"/>
    </row>
    <row r="58" ht="12.75" customHeight="1">
      <c r="A58" s="185"/>
      <c r="B58" s="185"/>
      <c r="C58" s="186"/>
      <c r="D58" s="185"/>
      <c r="E58" s="185"/>
      <c r="F58" s="185"/>
      <c r="G58" s="185"/>
      <c r="H58" s="185"/>
      <c r="I58" s="185"/>
      <c r="J58" s="185"/>
      <c r="K58" s="185"/>
      <c r="L58" s="185"/>
      <c r="M58" s="185"/>
    </row>
    <row r="59" ht="12.75" customHeight="1">
      <c r="A59" s="185"/>
      <c r="B59" s="185"/>
      <c r="C59" s="186"/>
      <c r="D59" s="185"/>
      <c r="E59" s="185"/>
      <c r="F59" s="185"/>
      <c r="G59" s="185"/>
      <c r="H59" s="185"/>
      <c r="I59" s="185"/>
      <c r="J59" s="185"/>
      <c r="K59" s="185"/>
      <c r="L59" s="185"/>
      <c r="M59" s="185"/>
    </row>
    <row r="60" ht="12.75" customHeight="1">
      <c r="A60" s="185"/>
      <c r="B60" s="185"/>
      <c r="C60" s="186"/>
      <c r="D60" s="185"/>
      <c r="E60" s="185"/>
      <c r="F60" s="185"/>
      <c r="G60" s="185"/>
      <c r="H60" s="185"/>
      <c r="I60" s="185"/>
      <c r="J60" s="185"/>
      <c r="K60" s="185"/>
      <c r="L60" s="185"/>
      <c r="M60" s="185"/>
    </row>
    <row r="61" ht="12.75" customHeight="1">
      <c r="A61" s="185"/>
      <c r="B61" s="185"/>
      <c r="C61" s="186"/>
      <c r="D61" s="185"/>
      <c r="E61" s="185"/>
      <c r="F61" s="185"/>
      <c r="G61" s="185"/>
      <c r="H61" s="185"/>
      <c r="I61" s="185"/>
      <c r="J61" s="185"/>
      <c r="K61" s="185"/>
      <c r="L61" s="185"/>
      <c r="M61" s="185"/>
    </row>
    <row r="62" ht="12.75" customHeight="1">
      <c r="A62" s="185"/>
      <c r="B62" s="185"/>
      <c r="C62" s="186"/>
      <c r="D62" s="185"/>
      <c r="E62" s="185"/>
      <c r="F62" s="185"/>
      <c r="G62" s="185"/>
      <c r="H62" s="185"/>
      <c r="I62" s="185"/>
      <c r="J62" s="185"/>
      <c r="K62" s="185"/>
      <c r="L62" s="185"/>
      <c r="M62" s="185"/>
    </row>
    <row r="63" ht="12.75" customHeight="1">
      <c r="A63" s="185"/>
      <c r="B63" s="185"/>
      <c r="C63" s="186"/>
      <c r="D63" s="185"/>
      <c r="E63" s="185"/>
      <c r="F63" s="185"/>
      <c r="G63" s="185"/>
      <c r="H63" s="185"/>
      <c r="I63" s="185"/>
      <c r="J63" s="185"/>
      <c r="K63" s="185"/>
      <c r="L63" s="185"/>
      <c r="M63" s="185"/>
    </row>
    <row r="64" ht="12.75" customHeight="1">
      <c r="A64" s="185"/>
      <c r="B64" s="185"/>
      <c r="C64" s="186"/>
      <c r="D64" s="185"/>
      <c r="E64" s="185"/>
      <c r="F64" s="185"/>
      <c r="G64" s="185"/>
      <c r="H64" s="185"/>
      <c r="I64" s="185"/>
      <c r="J64" s="185"/>
      <c r="K64" s="185"/>
      <c r="L64" s="185"/>
      <c r="M64" s="185"/>
    </row>
    <row r="65" ht="12.75" customHeight="1">
      <c r="A65" s="185"/>
      <c r="B65" s="185"/>
      <c r="C65" s="186"/>
      <c r="D65" s="185"/>
      <c r="E65" s="185"/>
      <c r="F65" s="185"/>
      <c r="G65" s="185"/>
      <c r="H65" s="185"/>
      <c r="I65" s="185"/>
      <c r="J65" s="185"/>
      <c r="K65" s="185"/>
      <c r="L65" s="185"/>
      <c r="M65" s="185"/>
    </row>
    <row r="66" ht="12.75" customHeight="1">
      <c r="A66" s="185"/>
      <c r="B66" s="185"/>
      <c r="C66" s="186"/>
      <c r="D66" s="185"/>
      <c r="E66" s="185"/>
      <c r="F66" s="185"/>
      <c r="G66" s="185"/>
      <c r="H66" s="185"/>
      <c r="I66" s="185"/>
      <c r="J66" s="185"/>
      <c r="K66" s="185"/>
      <c r="L66" s="185"/>
      <c r="M66" s="185"/>
    </row>
    <row r="67" ht="12.75" customHeight="1">
      <c r="A67" s="185"/>
      <c r="B67" s="185"/>
      <c r="C67" s="186"/>
      <c r="D67" s="185"/>
      <c r="E67" s="185"/>
      <c r="F67" s="185"/>
      <c r="G67" s="185"/>
      <c r="H67" s="185"/>
      <c r="I67" s="185"/>
      <c r="J67" s="185"/>
      <c r="K67" s="185"/>
      <c r="L67" s="185"/>
      <c r="M67" s="185"/>
    </row>
    <row r="68" ht="12.75" customHeight="1">
      <c r="A68" s="185"/>
      <c r="B68" s="185"/>
      <c r="C68" s="186"/>
      <c r="D68" s="185"/>
      <c r="E68" s="185"/>
      <c r="F68" s="185"/>
      <c r="G68" s="185"/>
      <c r="H68" s="185"/>
      <c r="I68" s="185"/>
      <c r="J68" s="185"/>
      <c r="K68" s="185"/>
      <c r="L68" s="185"/>
      <c r="M68" s="185"/>
    </row>
    <row r="69" ht="12.75" customHeight="1">
      <c r="A69" s="185"/>
      <c r="B69" s="185"/>
      <c r="C69" s="186"/>
      <c r="D69" s="185"/>
      <c r="E69" s="185"/>
      <c r="F69" s="185"/>
      <c r="G69" s="185"/>
      <c r="H69" s="185"/>
      <c r="I69" s="185"/>
      <c r="J69" s="185"/>
      <c r="K69" s="185"/>
      <c r="L69" s="185"/>
      <c r="M69" s="185"/>
    </row>
    <row r="70" ht="12.75" customHeight="1">
      <c r="A70" s="185"/>
      <c r="B70" s="185"/>
      <c r="C70" s="186"/>
      <c r="D70" s="185"/>
      <c r="E70" s="185"/>
      <c r="F70" s="185"/>
      <c r="G70" s="185"/>
      <c r="H70" s="185"/>
      <c r="I70" s="185"/>
      <c r="J70" s="185"/>
      <c r="K70" s="185"/>
      <c r="L70" s="185"/>
      <c r="M70" s="185"/>
    </row>
    <row r="71" ht="12.75" customHeight="1">
      <c r="A71" s="185"/>
      <c r="B71" s="185"/>
      <c r="C71" s="186"/>
      <c r="D71" s="185"/>
      <c r="E71" s="185"/>
      <c r="F71" s="185"/>
      <c r="G71" s="185"/>
      <c r="H71" s="185"/>
      <c r="I71" s="185"/>
      <c r="J71" s="185"/>
      <c r="K71" s="185"/>
      <c r="L71" s="185"/>
      <c r="M71" s="185"/>
    </row>
    <row r="72" ht="12.75" customHeight="1">
      <c r="A72" s="185"/>
      <c r="B72" s="185"/>
      <c r="C72" s="186"/>
      <c r="D72" s="185"/>
      <c r="E72" s="185"/>
      <c r="F72" s="185"/>
      <c r="G72" s="185"/>
      <c r="H72" s="185"/>
      <c r="I72" s="185"/>
      <c r="J72" s="185"/>
      <c r="K72" s="185"/>
      <c r="L72" s="185"/>
      <c r="M72" s="185"/>
    </row>
    <row r="73" ht="12.75" customHeight="1">
      <c r="A73" s="185"/>
      <c r="B73" s="185"/>
      <c r="C73" s="186"/>
      <c r="D73" s="185"/>
      <c r="E73" s="185"/>
      <c r="F73" s="185"/>
      <c r="G73" s="185"/>
      <c r="H73" s="185"/>
      <c r="I73" s="185"/>
      <c r="J73" s="185"/>
      <c r="K73" s="185"/>
      <c r="L73" s="185"/>
      <c r="M73" s="185"/>
    </row>
    <row r="74" ht="12.75" customHeight="1">
      <c r="A74" s="185"/>
      <c r="B74" s="185"/>
      <c r="C74" s="186"/>
      <c r="D74" s="185"/>
      <c r="E74" s="185"/>
      <c r="F74" s="185"/>
      <c r="G74" s="185"/>
      <c r="H74" s="185"/>
      <c r="I74" s="185"/>
      <c r="J74" s="185"/>
      <c r="K74" s="185"/>
      <c r="L74" s="185"/>
      <c r="M74" s="185"/>
    </row>
    <row r="75" ht="12.75" customHeight="1">
      <c r="A75" s="185"/>
      <c r="B75" s="185"/>
      <c r="C75" s="186"/>
      <c r="D75" s="185"/>
      <c r="E75" s="185"/>
      <c r="F75" s="185"/>
      <c r="G75" s="185"/>
      <c r="H75" s="185"/>
      <c r="I75" s="185"/>
      <c r="J75" s="185"/>
      <c r="K75" s="185"/>
      <c r="L75" s="185"/>
      <c r="M75" s="185"/>
    </row>
    <row r="76" ht="12.75" customHeight="1">
      <c r="A76" s="185"/>
      <c r="B76" s="185"/>
      <c r="C76" s="186"/>
      <c r="D76" s="185"/>
      <c r="E76" s="185"/>
      <c r="F76" s="185"/>
      <c r="G76" s="185"/>
      <c r="H76" s="185"/>
      <c r="I76" s="185"/>
      <c r="J76" s="185"/>
      <c r="K76" s="185"/>
      <c r="L76" s="185"/>
      <c r="M76" s="185"/>
    </row>
    <row r="77" ht="12.75" customHeight="1">
      <c r="A77" s="185"/>
      <c r="B77" s="185"/>
      <c r="C77" s="186"/>
      <c r="D77" s="185"/>
      <c r="E77" s="185"/>
      <c r="F77" s="185"/>
      <c r="G77" s="185"/>
      <c r="H77" s="185"/>
      <c r="I77" s="185"/>
      <c r="J77" s="185"/>
      <c r="K77" s="185"/>
      <c r="L77" s="185"/>
      <c r="M77" s="185"/>
    </row>
    <row r="78" ht="12.75" customHeight="1">
      <c r="A78" s="185"/>
      <c r="B78" s="185"/>
      <c r="C78" s="186"/>
      <c r="D78" s="185"/>
      <c r="E78" s="185"/>
      <c r="F78" s="185"/>
      <c r="G78" s="185"/>
      <c r="H78" s="185"/>
      <c r="I78" s="185"/>
      <c r="J78" s="185"/>
      <c r="K78" s="185"/>
      <c r="L78" s="185"/>
      <c r="M78" s="185"/>
    </row>
    <row r="79" ht="12.75" customHeight="1">
      <c r="A79" s="185"/>
      <c r="B79" s="185"/>
      <c r="C79" s="186"/>
      <c r="D79" s="185"/>
      <c r="E79" s="185"/>
      <c r="F79" s="185"/>
      <c r="G79" s="185"/>
      <c r="H79" s="185"/>
      <c r="I79" s="185"/>
      <c r="J79" s="185"/>
      <c r="K79" s="185"/>
      <c r="L79" s="185"/>
      <c r="M79" s="185"/>
    </row>
    <row r="80" ht="12.75" customHeight="1">
      <c r="A80" s="185"/>
      <c r="B80" s="185"/>
      <c r="C80" s="186"/>
      <c r="D80" s="185"/>
      <c r="E80" s="185"/>
      <c r="F80" s="185"/>
      <c r="G80" s="185"/>
      <c r="H80" s="185"/>
      <c r="I80" s="185"/>
      <c r="J80" s="185"/>
      <c r="K80" s="185"/>
      <c r="L80" s="185"/>
      <c r="M80" s="185"/>
    </row>
    <row r="81" ht="12.75" customHeight="1">
      <c r="A81" s="185"/>
      <c r="B81" s="185"/>
      <c r="C81" s="186"/>
      <c r="D81" s="185"/>
      <c r="E81" s="185"/>
      <c r="F81" s="185"/>
      <c r="G81" s="185"/>
      <c r="H81" s="185"/>
      <c r="I81" s="185"/>
      <c r="J81" s="185"/>
      <c r="K81" s="185"/>
      <c r="L81" s="185"/>
      <c r="M81" s="185"/>
    </row>
    <row r="82" ht="12.75" customHeight="1">
      <c r="A82" s="185"/>
      <c r="B82" s="185"/>
      <c r="C82" s="186"/>
      <c r="D82" s="185"/>
      <c r="E82" s="185"/>
      <c r="F82" s="185"/>
      <c r="G82" s="185"/>
      <c r="H82" s="185"/>
      <c r="I82" s="185"/>
      <c r="J82" s="185"/>
      <c r="K82" s="185"/>
      <c r="L82" s="185"/>
      <c r="M82" s="185"/>
    </row>
    <row r="83" ht="12.75" customHeight="1">
      <c r="A83" s="185"/>
      <c r="B83" s="185"/>
      <c r="C83" s="186"/>
      <c r="D83" s="185"/>
      <c r="E83" s="185"/>
      <c r="F83" s="185"/>
      <c r="G83" s="185"/>
      <c r="H83" s="185"/>
      <c r="I83" s="185"/>
      <c r="J83" s="185"/>
      <c r="K83" s="185"/>
      <c r="L83" s="185"/>
      <c r="M83" s="185"/>
    </row>
    <row r="84" ht="12.75" customHeight="1">
      <c r="A84" s="185"/>
      <c r="B84" s="185"/>
      <c r="C84" s="186"/>
      <c r="D84" s="185"/>
      <c r="E84" s="185"/>
      <c r="F84" s="185"/>
      <c r="G84" s="185"/>
      <c r="H84" s="185"/>
      <c r="I84" s="185"/>
      <c r="J84" s="185"/>
      <c r="K84" s="185"/>
      <c r="L84" s="185"/>
      <c r="M84" s="185"/>
    </row>
    <row r="85" ht="12.75" customHeight="1">
      <c r="A85" s="185"/>
      <c r="B85" s="185"/>
      <c r="C85" s="186"/>
      <c r="D85" s="185"/>
      <c r="E85" s="185"/>
      <c r="F85" s="185"/>
      <c r="G85" s="185"/>
      <c r="H85" s="185"/>
      <c r="I85" s="185"/>
      <c r="J85" s="185"/>
      <c r="K85" s="185"/>
      <c r="L85" s="185"/>
      <c r="M85" s="185"/>
    </row>
    <row r="86" ht="12.75" customHeight="1">
      <c r="A86" s="185"/>
      <c r="B86" s="185"/>
      <c r="C86" s="186"/>
      <c r="D86" s="185"/>
      <c r="E86" s="185"/>
      <c r="F86" s="185"/>
      <c r="G86" s="185"/>
      <c r="H86" s="185"/>
      <c r="I86" s="185"/>
      <c r="J86" s="185"/>
      <c r="K86" s="185"/>
      <c r="L86" s="185"/>
      <c r="M86" s="185"/>
    </row>
    <row r="87" ht="12.75" customHeight="1">
      <c r="A87" s="185"/>
      <c r="B87" s="185"/>
      <c r="C87" s="186"/>
      <c r="D87" s="185"/>
      <c r="E87" s="185"/>
      <c r="F87" s="185"/>
      <c r="G87" s="185"/>
      <c r="H87" s="185"/>
      <c r="I87" s="185"/>
      <c r="J87" s="185"/>
      <c r="K87" s="185"/>
      <c r="L87" s="185"/>
      <c r="M87" s="185"/>
    </row>
    <row r="88" ht="12.75" customHeight="1">
      <c r="A88" s="185"/>
      <c r="B88" s="185"/>
      <c r="C88" s="186"/>
      <c r="D88" s="185"/>
      <c r="E88" s="185"/>
      <c r="F88" s="185"/>
      <c r="G88" s="185"/>
      <c r="H88" s="185"/>
      <c r="I88" s="185"/>
      <c r="J88" s="185"/>
      <c r="K88" s="185"/>
      <c r="L88" s="185"/>
      <c r="M88" s="185"/>
    </row>
    <row r="89" ht="12.75" customHeight="1">
      <c r="A89" s="185"/>
      <c r="B89" s="185"/>
      <c r="C89" s="186"/>
      <c r="D89" s="185"/>
      <c r="E89" s="185"/>
      <c r="F89" s="185"/>
      <c r="G89" s="185"/>
      <c r="H89" s="185"/>
      <c r="I89" s="185"/>
      <c r="J89" s="185"/>
      <c r="K89" s="185"/>
      <c r="L89" s="185"/>
      <c r="M89" s="185"/>
    </row>
    <row r="90" ht="12.75" customHeight="1">
      <c r="A90" s="185"/>
      <c r="B90" s="185"/>
      <c r="C90" s="186"/>
      <c r="D90" s="185"/>
      <c r="E90" s="185"/>
      <c r="F90" s="185"/>
      <c r="G90" s="185"/>
      <c r="H90" s="185"/>
      <c r="I90" s="185"/>
      <c r="J90" s="185"/>
      <c r="K90" s="185"/>
      <c r="L90" s="185"/>
      <c r="M90" s="185"/>
    </row>
    <row r="91" ht="12.75" customHeight="1">
      <c r="A91" s="185"/>
      <c r="B91" s="185"/>
      <c r="C91" s="186"/>
      <c r="D91" s="185"/>
      <c r="E91" s="185"/>
      <c r="F91" s="185"/>
      <c r="G91" s="185"/>
      <c r="H91" s="185"/>
      <c r="I91" s="185"/>
      <c r="J91" s="185"/>
      <c r="K91" s="185"/>
      <c r="L91" s="185"/>
      <c r="M91" s="185"/>
    </row>
    <row r="92" ht="12.75" customHeight="1">
      <c r="A92" s="185"/>
      <c r="B92" s="185"/>
      <c r="C92" s="186"/>
      <c r="D92" s="185"/>
      <c r="E92" s="185"/>
      <c r="F92" s="185"/>
      <c r="G92" s="185"/>
      <c r="H92" s="185"/>
      <c r="I92" s="185"/>
      <c r="J92" s="185"/>
      <c r="K92" s="185"/>
      <c r="L92" s="185"/>
      <c r="M92" s="185"/>
    </row>
    <row r="93" ht="12.75" customHeight="1">
      <c r="A93" s="185"/>
      <c r="B93" s="185"/>
      <c r="C93" s="186"/>
      <c r="D93" s="185"/>
      <c r="E93" s="185"/>
      <c r="F93" s="185"/>
      <c r="G93" s="185"/>
      <c r="H93" s="185"/>
      <c r="I93" s="185"/>
      <c r="J93" s="185"/>
      <c r="K93" s="185"/>
      <c r="L93" s="185"/>
      <c r="M93" s="185"/>
    </row>
    <row r="94" ht="12.75" customHeight="1">
      <c r="A94" s="185"/>
      <c r="B94" s="185"/>
      <c r="C94" s="186"/>
      <c r="D94" s="185"/>
      <c r="E94" s="185"/>
      <c r="F94" s="185"/>
      <c r="G94" s="185"/>
      <c r="H94" s="185"/>
      <c r="I94" s="185"/>
      <c r="J94" s="185"/>
      <c r="K94" s="185"/>
      <c r="L94" s="185"/>
      <c r="M94" s="185"/>
    </row>
    <row r="95" ht="12.75" customHeight="1">
      <c r="A95" s="185"/>
      <c r="B95" s="185"/>
      <c r="C95" s="186"/>
      <c r="D95" s="185"/>
      <c r="E95" s="185"/>
      <c r="F95" s="185"/>
      <c r="G95" s="185"/>
      <c r="H95" s="185"/>
      <c r="I95" s="185"/>
      <c r="J95" s="185"/>
      <c r="K95" s="185"/>
      <c r="L95" s="185"/>
      <c r="M95" s="185"/>
    </row>
    <row r="96" ht="12.75" customHeight="1">
      <c r="A96" s="185"/>
      <c r="B96" s="185"/>
      <c r="C96" s="186"/>
      <c r="D96" s="185"/>
      <c r="E96" s="185"/>
      <c r="F96" s="185"/>
      <c r="G96" s="185"/>
      <c r="H96" s="185"/>
      <c r="I96" s="185"/>
      <c r="J96" s="185"/>
      <c r="K96" s="185"/>
      <c r="L96" s="185"/>
      <c r="M96" s="185"/>
    </row>
    <row r="97" ht="12.75" customHeight="1">
      <c r="A97" s="185"/>
      <c r="B97" s="185"/>
      <c r="C97" s="186"/>
      <c r="D97" s="185"/>
      <c r="E97" s="185"/>
      <c r="F97" s="185"/>
      <c r="G97" s="185"/>
      <c r="H97" s="185"/>
      <c r="I97" s="185"/>
      <c r="J97" s="185"/>
      <c r="K97" s="185"/>
      <c r="L97" s="185"/>
      <c r="M97" s="185"/>
    </row>
    <row r="98" ht="12.75" customHeight="1">
      <c r="A98" s="185"/>
      <c r="B98" s="185"/>
      <c r="C98" s="186"/>
      <c r="D98" s="185"/>
      <c r="E98" s="185"/>
      <c r="F98" s="185"/>
      <c r="G98" s="185"/>
      <c r="H98" s="185"/>
      <c r="I98" s="185"/>
      <c r="J98" s="185"/>
      <c r="K98" s="185"/>
      <c r="L98" s="185"/>
      <c r="M98" s="185"/>
    </row>
    <row r="99" ht="12.75" customHeight="1">
      <c r="A99" s="185"/>
      <c r="B99" s="185"/>
      <c r="C99" s="186"/>
      <c r="D99" s="185"/>
      <c r="E99" s="185"/>
      <c r="F99" s="185"/>
      <c r="G99" s="185"/>
      <c r="H99" s="185"/>
      <c r="I99" s="185"/>
      <c r="J99" s="185"/>
      <c r="K99" s="185"/>
      <c r="L99" s="185"/>
      <c r="M99" s="185"/>
    </row>
    <row r="100" ht="12.75" customHeight="1">
      <c r="A100" s="185"/>
      <c r="B100" s="185"/>
      <c r="C100" s="186"/>
      <c r="D100" s="185"/>
      <c r="E100" s="185"/>
      <c r="F100" s="185"/>
      <c r="G100" s="185"/>
      <c r="H100" s="185"/>
      <c r="I100" s="185"/>
      <c r="J100" s="185"/>
      <c r="K100" s="185"/>
      <c r="L100" s="185"/>
      <c r="M100" s="185"/>
    </row>
  </sheetData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baseType="lpstr" size="5">
      <vt:lpstr>Groats</vt:lpstr>
      <vt:lpstr>Monzhar</vt:lpstr>
      <vt:lpstr>Pasta</vt:lpstr>
      <vt:lpstr>AVK</vt:lpstr>
      <vt:lpstr>'Pasta '!Область_печати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2024-01-20T17:36:02Z</dcterms:created>
  <dc:creator>Dell_ABU</dc:creator>
  <cp:lastModifiedBy>Dell_ABU</cp:lastModifiedBy>
  <dcterms:modified xsi:type="dcterms:W3CDTF">2024-03-30T20:31:13Z</dcterms:modified>
  <cp:revision>0</cp:revision>
</cp:coreProperties>
</file>